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25" windowWidth="20730" windowHeight="11760" activeTab="2"/>
  </bookViews>
  <sheets>
    <sheet name="(3) jednostki niepubliczne" sheetId="1" r:id="rId1"/>
    <sheet name="(5) fundusz sołecki" sheetId="5" r:id="rId2"/>
    <sheet name="(6) Zadania inwestycyjne" sheetId="2" r:id="rId3"/>
    <sheet name="Arkusz1" sheetId="3" r:id="rId4"/>
    <sheet name="Arkusz2" sheetId="4" r:id="rId5"/>
  </sheets>
  <externalReferences>
    <externalReference r:id="rId6"/>
  </externalReferences>
  <definedNames>
    <definedName name="_xlnm._FilterDatabase" localSheetId="0" hidden="1">'(3) jednostki niepubliczne'!$A$9:$F$60</definedName>
    <definedName name="_xlnm._FilterDatabase" localSheetId="1" hidden="1">'(5) fundusz sołecki'!$A$8:$J$208</definedName>
    <definedName name="_xlnm._FilterDatabase" localSheetId="2" hidden="1">'(6) Zadania inwestycyjne'!$A$9:$N$62</definedName>
    <definedName name="_Nr1" localSheetId="2">#REF!</definedName>
    <definedName name="_Nr1">#REF!</definedName>
    <definedName name="_Order1" hidden="1">255</definedName>
    <definedName name="_Order2" hidden="1">255</definedName>
    <definedName name="AE" localSheetId="2">#REF!</definedName>
    <definedName name="AE">#REF!</definedName>
    <definedName name="Czatkowice" localSheetId="2">[1]Czatkowice!#REF!</definedName>
    <definedName name="Czatkowice">[1]Czatkowice!#REF!</definedName>
    <definedName name="Nr1_wyk_1994" localSheetId="1">#REF!</definedName>
    <definedName name="Nr1_wyk_1994" localSheetId="2">#REF!</definedName>
    <definedName name="Nr1_wyk_1994">#REF!</definedName>
    <definedName name="Nr1_wyk_1995" localSheetId="2">#REF!</definedName>
    <definedName name="Nr1_wyk_1995">#REF!</definedName>
    <definedName name="Nr1_wyk_1996" localSheetId="2">#REF!</definedName>
    <definedName name="Nr1_wyk_1996">#REF!</definedName>
    <definedName name="Nr2_wyk_1995" localSheetId="2">'[1]Nr 2 80101'!#REF!</definedName>
    <definedName name="Nr2_wyk_1995">'[1]Nr 2 80101'!#REF!</definedName>
    <definedName name="Nr2_wyk_1996" localSheetId="1">'[1]Nr 2 80101'!#REF!</definedName>
    <definedName name="Nr2_wyk_1996" localSheetId="2">'[1]Nr 2 80101'!#REF!</definedName>
    <definedName name="Nr2_wyk_1996">'[1]Nr 2 80101'!#REF!</definedName>
    <definedName name="_xlnm.Print_Area" localSheetId="0">'(3) jednostki niepubliczne'!$A$1:$F$60</definedName>
    <definedName name="_xlnm.Print_Area" localSheetId="1">'(5) fundusz sołecki'!$A$1:$J$208</definedName>
    <definedName name="_xlnm.Print_Area" localSheetId="2">'(6) Zadania inwestycyjne'!$A$1:$N$61</definedName>
    <definedName name="Ogółem_7913" localSheetId="1">[1]ogółem!#REF!</definedName>
    <definedName name="Ogółem_7913" localSheetId="2">[1]ogółem!#REF!</definedName>
    <definedName name="Ogółem_7913">[1]ogółem!#REF!</definedName>
    <definedName name="Ogółem_8022" localSheetId="1">[1]ogółem!#REF!</definedName>
    <definedName name="Ogółem_8022" localSheetId="2">[1]ogółem!#REF!</definedName>
    <definedName name="Ogółem_8022">[1]ogółem!#REF!</definedName>
    <definedName name="Ogółem_8211" localSheetId="2">[1]ogółem!#REF!</definedName>
    <definedName name="Ogółem_8211">[1]ogółem!#REF!</definedName>
    <definedName name="Ogółem_8213" localSheetId="2">[1]ogółem!#REF!</definedName>
    <definedName name="Ogółem_8213">[1]ogółem!#REF!</definedName>
    <definedName name="Ogółem_8232">[1]ogółem!#REF!</definedName>
    <definedName name="Ogółem_8241">[1]ogółem!#REF!</definedName>
    <definedName name="Ogółem_wyk_1994">[1]ogółem!#REF!</definedName>
    <definedName name="Ogółem_wyk_1995">[1]ogółem!#REF!</definedName>
    <definedName name="Ogółem_wyk_1996">[1]ogółem!#REF!</definedName>
    <definedName name="Sułów" localSheetId="1">#REF!</definedName>
    <definedName name="Sułów" localSheetId="2">#REF!</definedName>
    <definedName name="Sułów">#REF!</definedName>
    <definedName name="_xlnm.Print_Titles" localSheetId="0">'(3) jednostki niepubliczne'!$7:$11</definedName>
    <definedName name="_xlnm.Print_Titles" localSheetId="1">'(5) fundusz sołecki'!$9:$9</definedName>
    <definedName name="_xlnm.Print_Titles" localSheetId="2">'(6) Zadania inwestycyjne'!$9:$9</definedName>
    <definedName name="wrn.szkoły." localSheetId="0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n.szkoły." localSheetId="1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n.szkoły." localSheetId="2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n.szkoły.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óbliniec" localSheetId="1">#REF!</definedName>
    <definedName name="Wróbliniec" localSheetId="2">#REF!</definedName>
    <definedName name="Wróbliniec">#REF!</definedName>
  </definedNames>
  <calcPr calcId="125725"/>
</workbook>
</file>

<file path=xl/calcChain.xml><?xml version="1.0" encoding="utf-8"?>
<calcChain xmlns="http://schemas.openxmlformats.org/spreadsheetml/2006/main">
  <c r="J208" i="5"/>
  <c r="E208"/>
  <c r="C208"/>
  <c r="L61" i="2" l="1"/>
  <c r="K61"/>
  <c r="J61"/>
  <c r="I61"/>
  <c r="H61"/>
  <c r="G61"/>
  <c r="F27" i="1"/>
  <c r="F22" s="1"/>
  <c r="F19"/>
  <c r="F13"/>
  <c r="F12"/>
  <c r="F60" l="1"/>
  <c r="F64" s="1"/>
  <c r="F62"/>
</calcChain>
</file>

<file path=xl/sharedStrings.xml><?xml version="1.0" encoding="utf-8"?>
<sst xmlns="http://schemas.openxmlformats.org/spreadsheetml/2006/main" count="402" uniqueCount="375">
  <si>
    <t>Załącznik Nr 3</t>
  </si>
  <si>
    <t>DOTACJE  PRZEDMIOTOWE, PODMIOTOWE I CELOWE Z BUDŻETU GMINY MILICZ NA ZADANIA BIEŻĄCE I INWESTYCYJNE W 2018 ROKU DLA JEDNOSTEK  NALEŻĄCYCH 
I NIE NALEŻĄCYCH DO SEKTORA FINANSÓW PUBLICZNYCH</t>
  </si>
  <si>
    <t>KWOTA PRZYZNANEJ DOTACJI W 2018 ROKU</t>
  </si>
  <si>
    <t>L.P</t>
  </si>
  <si>
    <t>DZIAŁ</t>
  </si>
  <si>
    <t>ROZDZIAŁ</t>
  </si>
  <si>
    <t>PARAGRAF</t>
  </si>
  <si>
    <t>WYSZCZEGÓLNIENIE</t>
  </si>
  <si>
    <t>I</t>
  </si>
  <si>
    <t>DOTACJE PRZEDMIOTOWE I PODMIOTOWE DLA JEDNOSTEK NALEŻĄCYCH DO SEKTORA FINANSÓW PUBLICZNYCH OGÓŁEM</t>
  </si>
  <si>
    <t>Dotacje przedmiotowe i celowe dla Zakładu Usług Komunalnych w Miliczu z tego na:</t>
  </si>
  <si>
    <t>a) drogi publiczne wojewódzkie</t>
  </si>
  <si>
    <t>b) drogi publiczne gminne</t>
  </si>
  <si>
    <t>c) Gospodarka odpadami</t>
  </si>
  <si>
    <t>d) oczyszczanie miast i wsi</t>
  </si>
  <si>
    <t>e) utrzymanie zieleni w miastach i gminach</t>
  </si>
  <si>
    <t>Dotacja podmiotowa dla instytucji kultury</t>
  </si>
  <si>
    <t>Ośrodek Kultury w Miliczu</t>
  </si>
  <si>
    <t>Biblioteka Gminna w Miliczu</t>
  </si>
  <si>
    <t>II</t>
  </si>
  <si>
    <t>DOTACJE PODMIOTOWE I CELOWE DLA JEDNOSTEK NIE NALEŻĄCYCH DO SEKTORA FINANSÓW PUBLICZNYCH OGÓŁEM</t>
  </si>
  <si>
    <t>010</t>
  </si>
  <si>
    <t>01008</t>
  </si>
  <si>
    <t>2830</t>
  </si>
  <si>
    <t>Dotacja celowa dla Spółki Wodnej na budowa i utrzymanie urządzeń melioracji wodnych</t>
  </si>
  <si>
    <t>63003</t>
  </si>
  <si>
    <t>2820</t>
  </si>
  <si>
    <t>Dotacja celowa dla organizacji i stowarzyszeń realizujących zadania zlecone w zakresie upowszechniania turystyki</t>
  </si>
  <si>
    <t>75075</t>
  </si>
  <si>
    <t>Dotacja celowa dla organizacji i stowarzyszeń realizujących zadania zlecone w zakresie integrcji europejskiej</t>
  </si>
  <si>
    <t>Dotacja celowa dla  organizacji i stowarzyszeń realizujących zadania zlecone związane z bezpieczeństwem i ochroną przeciwpożarową</t>
  </si>
  <si>
    <t>Dotacja podmiotowa dla Dziennego Ośrodka Rehabilitacyjno - Wychowawczego w Miliczu z tego na  :</t>
  </si>
  <si>
    <t>a) prowadzenie przedszkola masowego</t>
  </si>
  <si>
    <t>b) prowadzenie przedszkola specjalnego</t>
  </si>
  <si>
    <t>c) wczesne wspomaganie rozwoju dziecka</t>
  </si>
  <si>
    <t>Społeczna Szkoła Podstawowa im. Astrid Lindgren</t>
  </si>
  <si>
    <t>Dotacja podmiotowa dla Przedszkola Parafialnego im. św.. Feliksa z Kantalicio w Miliczu :</t>
  </si>
  <si>
    <t>Dotacja podmiotowa dla Przedszkola "Świat Malucha"</t>
  </si>
  <si>
    <t xml:space="preserve">Dotacja podmiotowa dla przedszkola "Mali Odkrywcy" </t>
  </si>
  <si>
    <t xml:space="preserve">Dotacja podmiotowa dla przedszkola "Akademia Pprzedszkolaka" </t>
  </si>
  <si>
    <t>Dotacja podmiotowa dla przedszkola w Gądkowicach</t>
  </si>
  <si>
    <t>Punkt przedszkolny w Sułowie</t>
  </si>
  <si>
    <t>Dotacja podmiotowa dla społecznego gimnazjum Ad Astra w Miliczu</t>
  </si>
  <si>
    <t>Dotacja podmiotowa dla społecznego gimnazjum  " IT" w miliczu</t>
  </si>
  <si>
    <t>Dotacja celowa dla organizacji i stowarzyszeń realizujących zadania z zakresu edukacji dla osób w wieku emerytalnym</t>
  </si>
  <si>
    <t>Dotacja celowa dla organizacji i stowarzyszeń realizujących zadania z zakresu edukacji dla dzieci (EKOS)</t>
  </si>
  <si>
    <t>Dotacja celowa z budżetu dla pozostałych jednostek zaliczanych do sektora finansów publicznych</t>
  </si>
  <si>
    <t>Dotacja celowa z budżetu na dofinansowanie lub finansowanie zadań zleconych do realizacji fundacjom</t>
  </si>
  <si>
    <t>Dotacja celowa z budżetu na dofinansowanie zadań zleconych z zakresu profilaktyki rozwiązywania problemów alkoholowych oraz przeciwadziałania narkomanii</t>
  </si>
  <si>
    <t>Dotacja celowa dla organizacji i stowarzyszeń realizujących zadania zlecone związane z upowszechnianiem i promocją zdrowia</t>
  </si>
  <si>
    <t>Dotacja celowa dla organizacji i stowarzyszeń realizującycg zadania zlecone z zakresu usług opiekuńczych</t>
  </si>
  <si>
    <t>Dotacja celowa na pomoc finansową udzieloną między jednostkami samorzadu terytorialnego na dofinansowanie własnych zadań bieżących</t>
  </si>
  <si>
    <t>Dotacja celowa dla organizacji i stowarzyszeń realizującycg zadania zlecone z zakresu pomocy społecznej</t>
  </si>
  <si>
    <t>Dotacja celowa dla organizacji i stowarzyszeń organizujących wypoczynek dla dzieci i młodzieży</t>
  </si>
  <si>
    <t>Dotacja podmiotowa dla Złobka  "Mali Odkrywcy"</t>
  </si>
  <si>
    <t>Dotacja podmiotowa dla Złobka  "Motylek"</t>
  </si>
  <si>
    <t>Dotacja podmiotowa do Klubu dziecięcego przy Przedszkola Parafialnego im. św.. Feliksa z Kantalicio w Miliczu :</t>
  </si>
  <si>
    <t>Dotacja celowa z budżetu na finansowanie lub dofinansowanie kosztów realizacji inwestycji i zakupów inwestycyjnych jedn. nie zaliczanych do sektora finansów publicznych (gospodarka odpadami)</t>
  </si>
  <si>
    <t>Dotacja celowa z budżetu na finansowanie lub dofinansowanie kosztów realizacji inwestycji i zakupów inwestycyjnych jedn. nie zaliczanych do sektora finansów publicznych( przebudowa źródeł ciepła)</t>
  </si>
  <si>
    <t>Dotacja celowa dla organizacji i stowarzyszeń realizujących zadania z zakresu ochrony środowiska</t>
  </si>
  <si>
    <t xml:space="preserve">Dotacja celowa dla organizacji i stowarzyszeń realizujących zadania z zakresu kultury </t>
  </si>
  <si>
    <t>Dotacja celowa dla podmiotów  realizujących prace konserwatorskie, restauratorskie lub roboty budowlane przy zabytkach wpisanych do rejestru zabytków</t>
  </si>
  <si>
    <t>Dotacja celowa dla organizacji i stowarzyszeń sportowych</t>
  </si>
  <si>
    <t>Ogółem I + II</t>
  </si>
  <si>
    <t>Plan nakładów na inwestycje w 2018 r.-zadania jednoroczne</t>
  </si>
  <si>
    <t>w zł</t>
  </si>
  <si>
    <t>Lp.</t>
  </si>
  <si>
    <t>NAZWA ZADANIA</t>
  </si>
  <si>
    <t>Paragraf</t>
  </si>
  <si>
    <t>Rok rozp</t>
  </si>
  <si>
    <t>Dochody z budżetu gminy</t>
  </si>
  <si>
    <t>Dotacje z budżetu państwa, województwa</t>
  </si>
  <si>
    <t>Obligacje komunalne</t>
  </si>
  <si>
    <t>Środki z funduszy Unii Europejskiej</t>
  </si>
  <si>
    <t>Pożyczki na prefinansowanie (finansowanie wyprzedzające) zadań finansowanych ze środków Unii Europejskiej (PROW)</t>
  </si>
  <si>
    <t>środki z pozostałych źródeł</t>
  </si>
  <si>
    <t>Ogółem</t>
  </si>
  <si>
    <t>w tym na prefinansowanie (finansowanie wyprzedzające) zadań finansowanych ze środków Unii Europejskiej (RPO)</t>
  </si>
  <si>
    <t>7</t>
  </si>
  <si>
    <t>8</t>
  </si>
  <si>
    <t>9</t>
  </si>
  <si>
    <t>Budowa chodnika w Sułowie</t>
  </si>
  <si>
    <t>Budowa chodnika w pasie drogi gminnej w Wielgie Milickie (f soł)</t>
  </si>
  <si>
    <t>Budowa ciągu pieszego II etap w Ostrowąsach IL</t>
  </si>
  <si>
    <t>Budowa parkingów turystycznych w Miliczu-Ośrodek Kultury</t>
  </si>
  <si>
    <t>Budowa chodnika w pasie drogi gminnej w Ostrowąsach (f soł)</t>
  </si>
  <si>
    <t>Rozwój infrastruktury głównej przystani kajakowej w Miliczu na szlaku Baryczy</t>
  </si>
  <si>
    <t>Dalsza rozbudowa placu sportowo - rekreacyjnego j w m. Słączno ( f.s )</t>
  </si>
  <si>
    <t>Kontynuacja ogrodzenia  części sołeckiego placu rekreacyjno- sportowego  w Rudzie Milickiej( f.soł.)</t>
  </si>
  <si>
    <t>Wykonanie utwardzenia przy wiacie rekreacyjnej w Kaszowie ( f.s )</t>
  </si>
  <si>
    <t>Budowa wiaty w Postolinie ( f.s )</t>
  </si>
  <si>
    <t>Dokończenie budowy wiaty w Bartnikach (fs)</t>
  </si>
  <si>
    <t>Zagospodarowanie terenu rekreacyjnego w Rudzie Sułowskiej ( f.s )</t>
  </si>
  <si>
    <t>Zagospodarowanie działki gminnej nr 273/3 w Praczach (fs)</t>
  </si>
  <si>
    <t xml:space="preserve">Przebudowa klubu seniora w Miliczu </t>
  </si>
  <si>
    <t>Budowa wiaty rekreacyjnej w Kolędzie w tym z funduszu sołeckiego 13 003 zł(fs)</t>
  </si>
  <si>
    <t>Utwardzenie kostka betonową placu przy nowej sołeckiej wiacie oraz  ciągów komunikacyjnych (ścieżek) pomiędzy stałymi elementami placu rekreacyjnego (fs)</t>
  </si>
  <si>
    <t>Budowa wiaty rekreacyjnej w Kolędzie IL</t>
  </si>
  <si>
    <t>Rewitalizacja obszaru położonego w Miliczu (działka nr 19/3 IL</t>
  </si>
  <si>
    <t>Wspólne podwórko przy ul. Wrocławskiej w Miliczu IL</t>
  </si>
  <si>
    <t>Rozwój e-usług administracyjnych Gminy Milicz</t>
  </si>
  <si>
    <t>Budowa magazynu OSP w Piękocinie -Projekt f.s )</t>
  </si>
  <si>
    <t>Zakup agregatów prądotwórczych</t>
  </si>
  <si>
    <t>Wykonanie parkingu przy budynku szkoły we Wróblińcu IL</t>
  </si>
  <si>
    <t>Zakup busa osobowego (9 osób) w Szkole Podstawowej Nr 2 w Miliczu</t>
  </si>
  <si>
    <t xml:space="preserve">Zakup pieca konwekcyjnego dla stołówki w  Szkole Podstawowej w Sułowie </t>
  </si>
  <si>
    <t>Dotacja celowa z budżetu na finansowanie lub dofinansowanie kosztów realizacji inwestycji i zakupów inwestycyjnych jednostek nie zaliczanych do sektora finansów publicznych - usuwanie azbestu</t>
  </si>
  <si>
    <t>Dotacja celowa z budżetu na finansowanie lub dofinansowanie kosztów realizacji inwestycji i zakupów inwestycyjnych jednostek nie zaliczanych do sektora finansów publicznych-wymiana źródeł ciepła w ramach ograniczenia niskiej emisji na terenie Gminy Milicz</t>
  </si>
  <si>
    <t>Montaż oświetlenia drogowego Miłochowice FS</t>
  </si>
  <si>
    <t>Dokończenie budowy wiaty w Grabówce (fs)</t>
  </si>
  <si>
    <t>Wykonanie wejścia do świetlicy w Grabownicy            ( f..s )</t>
  </si>
  <si>
    <t>Zagospodarowanie terenu przy wigwamie w Godnowej ( f.S )</t>
  </si>
  <si>
    <t>Budowa boiska sportowego i placu zabaw  w Tworzymirkach ( f.s )</t>
  </si>
  <si>
    <t>Kontynuacja zagospodarowania stadionu ( deszczownia ) w Sułowie (f.s )</t>
  </si>
  <si>
    <t>Rozbudowa boiska w Świętoszynie  w tym budowa wigwamu ( f.s )</t>
  </si>
  <si>
    <t>Doposażenie placu zabaw  w m. Niesułowice ( f.soł. )</t>
  </si>
  <si>
    <t>Budowa placu zabaw i siłowni zewnętrznej w Gruszeczce ( f,s )</t>
  </si>
  <si>
    <t>Akacjowy Zakątek - miejsce spotkań na Karłowie . Budowa placu zabaw IL</t>
  </si>
  <si>
    <t>Plac zabaw dla dzieci i seniorów w Miliczu IL</t>
  </si>
  <si>
    <t>Rozbudowa placu zabaw dla dzieci i budowa siłowni plenerowej w Miliczu IL</t>
  </si>
  <si>
    <t>Wszewilkowa strefa zdrowia i energii. Projekt kompleksu rekreacyjnego IL</t>
  </si>
  <si>
    <t>Zakup i montaż lamp oświetleniowych w Pogórzynie IL</t>
  </si>
  <si>
    <t>Doposażenie placu zabaw oraz konserwacja urządzeń w m Sławoszowice (fs)</t>
  </si>
  <si>
    <t>Rozbudowa placu zabaw   w m. Gądkowice ( f. s.)</t>
  </si>
  <si>
    <t>Rady Miejskiej w Miliczu</t>
  </si>
  <si>
    <t>Załącznik Nr 6</t>
  </si>
  <si>
    <t>Przygotowanie różnego rodzaju usług i uzgodnień - Budowa świetlicy w Stawcu (f.s )</t>
  </si>
  <si>
    <t>Doposażenie placu zabaw w m. Łąki (f.soł.)</t>
  </si>
  <si>
    <t>Rozbudowa placu zabaw   w m. Piotrkosice ( f. s.)</t>
  </si>
  <si>
    <t>Rozbudowa placu zabaw   w Wodnikowie Górnym ( f. s.)</t>
  </si>
  <si>
    <t>Zakup wyposażenia na plac zabaw w Poradowie (fs)</t>
  </si>
  <si>
    <t>Załącznik Nr 5</t>
  </si>
  <si>
    <t>Wydatki w ramach funduszu sołeckiego Gminy Milicz w 2018 roku</t>
  </si>
  <si>
    <t>L.P.</t>
  </si>
  <si>
    <t>Nazwa sołectwa</t>
  </si>
  <si>
    <t>Środki funduszu przypadające na dane sołectwo(art.2ust1.Ustawy o funduszu sołeckim)</t>
  </si>
  <si>
    <t>/Ewentualne/ zwiększenia środków funduszu (art.3ust.1)</t>
  </si>
  <si>
    <t>Razem</t>
  </si>
  <si>
    <t>Przedsięwzięcia przewidziane do realizacji według wniosku sołectwa</t>
  </si>
  <si>
    <t>Dział</t>
  </si>
  <si>
    <t>Rozdział</t>
  </si>
  <si>
    <t>Wydatki w ramach funduszu</t>
  </si>
  <si>
    <t>Baranowice</t>
  </si>
  <si>
    <t>Zakup ławek pelenerowych</t>
  </si>
  <si>
    <t>Wykaszanie gminnych terenów zielonych- usługa</t>
  </si>
  <si>
    <t>Rremont świetlicy wiejskiej - ściany oraz montaż daszka nad drzwaimi zewnętrznymi</t>
  </si>
  <si>
    <t>Bartniki</t>
  </si>
  <si>
    <t>Dokończenie budowy wiaty</t>
  </si>
  <si>
    <t xml:space="preserve">Utrzymanie gminnych terenów zielonych  </t>
  </si>
  <si>
    <t>Zakup paliwa, olejów i akcesoriów do kosiarki</t>
  </si>
  <si>
    <t>Zakup wyposażenia świetlicy wiejskiej, w tym m.in. krzesła</t>
  </si>
  <si>
    <t>Remont pieca</t>
  </si>
  <si>
    <t>Przegląd klimatyzacji</t>
  </si>
  <si>
    <t>Borzynowo</t>
  </si>
  <si>
    <t>Zakup wyposażenie świetlicy wiejskiej, w tym m.in. zakup krzeseł, witryny chłodniczej, patelni elektrycznej, naczyń, itp.</t>
  </si>
  <si>
    <t>Zakup i montaż bojlera elektrycznego</t>
  </si>
  <si>
    <t>Zakup zestawów biesiadnych</t>
  </si>
  <si>
    <t>Brzezina Sułowska</t>
  </si>
  <si>
    <t>Remont świetlicy wiejskiej - wykonanie pokrycia dachowego</t>
  </si>
  <si>
    <t>Doposażenie placu zabaw</t>
  </si>
  <si>
    <t>Czatkowice</t>
  </si>
  <si>
    <t>Zakup umundurowania dla OSP</t>
  </si>
  <si>
    <t>Zakup i montaż pieca</t>
  </si>
  <si>
    <t>Doposażenie świetlicy wiejskiej, w tym m.in.meble, sporzet agd, krzesła, środki czystości, itp.</t>
  </si>
  <si>
    <t>Święto wsi - zakup usług</t>
  </si>
  <si>
    <t>Zakup strojów dla drużyny piłkarskiej</t>
  </si>
  <si>
    <t>Duchowo</t>
  </si>
  <si>
    <t>Utrzymanie terenów zielonych - usługa</t>
  </si>
  <si>
    <t xml:space="preserve">Zakup paliwa, akcesoriów do kosiarek, impregnatów, pestycydów, kosz zewnętrzny </t>
  </si>
  <si>
    <t>Zakup wyposażenia świetlicy wiejskiej, w tym gaz, środki czystości, itp.</t>
  </si>
  <si>
    <t>Remont świetlicy wiejskiej, podłoga, instalacja elektryczna, kuchnia</t>
  </si>
  <si>
    <t>Pranie obrusów i firan</t>
  </si>
  <si>
    <t>Dunkowa</t>
  </si>
  <si>
    <t>Remont świetlicy wiejskiej - wykonanie elewacji zewnętrznej</t>
  </si>
  <si>
    <t>Gądkowice</t>
  </si>
  <si>
    <t>Zakup materiałów budowlanych do wykonania stołów i ławek przy remizie</t>
  </si>
  <si>
    <t>Zakup paliwa, olejów i akcesoriów do kosiarki, kwiaty, krzewy</t>
  </si>
  <si>
    <t>Zakup wyposazenia świetlicy wiejksiej- urządzenia do gier i zabaw</t>
  </si>
  <si>
    <t>Remont muszli koncertowej- usługa</t>
  </si>
  <si>
    <t>Modernizacja i wykonanie nowych stołów w świetlicy wiejskiej</t>
  </si>
  <si>
    <t>Rozbudowa placu zabaw</t>
  </si>
  <si>
    <t>Godnowa</t>
  </si>
  <si>
    <t>Zagospodarowanie terenu przy wigwamie, w tym m.in.. utwardzenie podłoża, doprowadzenie wody</t>
  </si>
  <si>
    <t>Gogołowice</t>
  </si>
  <si>
    <t>Zakup wyposażenia świetlicy wiejskiej, w tym lodówka i kuchenka indukcyjna</t>
  </si>
  <si>
    <t>Remont świetlicy wiejskiej - wykonanie elewacji</t>
  </si>
  <si>
    <t>Montaż klimatyzacji w świetlicy wiejksiej</t>
  </si>
  <si>
    <t>Gołkowo</t>
  </si>
  <si>
    <t>Budowa chodnika na drodze gminnej w tym zakup kostki i projekt</t>
  </si>
  <si>
    <t>Wykaszanie i utrzymanie czystości na gminnych terenach - usługa</t>
  </si>
  <si>
    <t>Zakup paliwa do kosiarki oraz agregatu, olejów i akcesoriów do kosiarki i przeglądów</t>
  </si>
  <si>
    <t>Zakup zestawu muzycznego dla sołectwa</t>
  </si>
  <si>
    <t>Grabownica</t>
  </si>
  <si>
    <t>Wejście do świetlicy wiejskiej z budową wiatrołapu i szatni</t>
  </si>
  <si>
    <t>Grabówka</t>
  </si>
  <si>
    <t>Zakup nawozu, wapna, środków ochrony</t>
  </si>
  <si>
    <t xml:space="preserve">Zakup paliwa do kosiarki </t>
  </si>
  <si>
    <t>Wyposażenie świetlicy wiejskiej</t>
  </si>
  <si>
    <t>Dokończenie budowy wiaty przy świetlicy wiejskiej</t>
  </si>
  <si>
    <t>Gruszeczka</t>
  </si>
  <si>
    <t>Budowa placu zabaw i siłowni zewnętrznej</t>
  </si>
  <si>
    <t>Henrykowice</t>
  </si>
  <si>
    <t>Zakup blaszanego garażu</t>
  </si>
  <si>
    <t>Wymiana okien w kuchni</t>
  </si>
  <si>
    <t>Remont pomieszczeń kuchennych</t>
  </si>
  <si>
    <t>Zakup wyposażenia do świetlicy</t>
  </si>
  <si>
    <t>Kaszowo</t>
  </si>
  <si>
    <t xml:space="preserve">Wykonanie utwardzenia przy wiacie rekreacyjnej </t>
  </si>
  <si>
    <t>Zakup paliwa i akcesorii do kosiarek</t>
  </si>
  <si>
    <t>Remont zaplecza świetlicy wiejskiej</t>
  </si>
  <si>
    <t>Zagospodarowanie działki nr 75AM1, w tym montaż piłkochwytów</t>
  </si>
  <si>
    <t>Kolęda</t>
  </si>
  <si>
    <t>Budowa wiaty rekreacyjnej</t>
  </si>
  <si>
    <t>Zakup paliwa, olejów, srodków do konserwacji i akcesoriów do kosiarki</t>
  </si>
  <si>
    <t>Latkowa</t>
  </si>
  <si>
    <t>Zakup wyposażenia świetlicy wiejskiej, w tym zlew, wózek kelnerski, naczynia</t>
  </si>
  <si>
    <t>Remont świetlicy wiejskiej - kuchnia, korytarz, toalety oraz montaż pochłaniacza pary</t>
  </si>
  <si>
    <t>Łąki</t>
  </si>
  <si>
    <t>Zakup ciągniczka do koszenia trawy</t>
  </si>
  <si>
    <t>Zakup zmywarki</t>
  </si>
  <si>
    <t>Zakup sprzętu do nagłośnienia</t>
  </si>
  <si>
    <t>Utrzymanie świetlicy wiejskiej oraz terenu przyległego, m.in. zakup środków czystości, paliwa, mateiałów do napraw i konserwacji</t>
  </si>
  <si>
    <t>Miłochowice</t>
  </si>
  <si>
    <t>Zakup paliwa, olejów i akcesoriów do kosiarki materiałów do utrzymania czystości</t>
  </si>
  <si>
    <t>Montaż oświetelnia drogowego</t>
  </si>
  <si>
    <t>Wyodrębnienie, oddzielenie  pomieszczenia kuchennego w świetlicy</t>
  </si>
  <si>
    <t>Wykonanie ogrodzenia i bramy wiazdowej terenu przy świetlicy wiejskiej</t>
  </si>
  <si>
    <t>Miłosławice</t>
  </si>
  <si>
    <t>Utrzymanie gminnych terenów zielonych - usługa</t>
  </si>
  <si>
    <t>Zakup paliwa, olejów i akcesoriów do kosiarek</t>
  </si>
  <si>
    <t>Zakup wyposażenia świetlicy wiejskiej, w tym m.in.obrusy, lodówka, środki chemiczne, czystości i art. dekoracyjne</t>
  </si>
  <si>
    <t>Zakup patelni elektrycznej</t>
  </si>
  <si>
    <t>Remont placu zabaw</t>
  </si>
  <si>
    <t>Młodzianów</t>
  </si>
  <si>
    <t>Zakup i montaż blaszanej wiaty magazynowej</t>
  </si>
  <si>
    <t>Zakup materiałów budowlanych do ocieplenia stropu świetlicy</t>
  </si>
  <si>
    <t>Zakup wyposażenia świetlicy wiejskiej</t>
  </si>
  <si>
    <t>Niesułowice</t>
  </si>
  <si>
    <t>Zakup paliwa, olejów, akcesoriów do kosiarki gminnej i środków chwastobójczych</t>
  </si>
  <si>
    <t>Nowy Zamek</t>
  </si>
  <si>
    <t>Opiekun świetlicy (świetlicowy)</t>
  </si>
  <si>
    <t>Zakup wyposażenia świetlicy, w tym m.in. środki czystości, gaz, paliwo, materiały do drobnych napraw, itp.</t>
  </si>
  <si>
    <t>Wykonanie remontu sanitariatów oraz szatni w świetlicy wiejskiej</t>
  </si>
  <si>
    <t>Olsza</t>
  </si>
  <si>
    <t>Zakup wyposażenia świetlicy wiejskiej, w tym m.in. naczynia, firany, obrusy</t>
  </si>
  <si>
    <t>Remont świetlicy wiejskiej - sala główna oraz pomieszczenia na 1 piętrze</t>
  </si>
  <si>
    <t>Ostrowąsy</t>
  </si>
  <si>
    <t>Budowa chodnika w pasie drogi gminnej</t>
  </si>
  <si>
    <t>Wykaszanie terenów zielonych - usługa</t>
  </si>
  <si>
    <t>Przegląd i konserwacja kosiarki</t>
  </si>
  <si>
    <t>Doposażenie świetlicy, w tym m.in. naczynia</t>
  </si>
  <si>
    <t>Piękocin</t>
  </si>
  <si>
    <t>Zakup namiotu plenerowego</t>
  </si>
  <si>
    <t>Remont magazynu na opał</t>
  </si>
  <si>
    <t>Wykonanie oświetlenia wiat rekreacyjnych</t>
  </si>
  <si>
    <t>Budowa magazynu OSP - zakup projektu</t>
  </si>
  <si>
    <t>Zakup wyposażenia świetlicy wiejskiej, w tym krzeseł</t>
  </si>
  <si>
    <t>Usługa napełnienia ukłacu CO płynem niezamarzającym</t>
  </si>
  <si>
    <t>Piotrkosice</t>
  </si>
  <si>
    <t>Rozbudowa placów zabaw</t>
  </si>
  <si>
    <t>Poradów</t>
  </si>
  <si>
    <t>Zakup wyposażenia na plac zabaw</t>
  </si>
  <si>
    <t>Postolin</t>
  </si>
  <si>
    <t>Budowa wiaty</t>
  </si>
  <si>
    <t>Zakup paliwa, olejów, akcesoriów do kosy, nawóz, itp.</t>
  </si>
  <si>
    <t>Remont świetlicy wiejskiej (sufity)</t>
  </si>
  <si>
    <t>Wyrównanie terenu przy boisku sportowym</t>
  </si>
  <si>
    <t>Potasznia</t>
  </si>
  <si>
    <t>Remont wiaty intergracyjnej</t>
  </si>
  <si>
    <t>Świeto wioski (usługa muzyczna, animacje)</t>
  </si>
  <si>
    <t>Zakup sprzętu dla OSP Potasznia</t>
  </si>
  <si>
    <t>Utrzymanie terenów zielonych - wykaszanie</t>
  </si>
  <si>
    <t>Opieka nad świetlicą</t>
  </si>
  <si>
    <t>Remont zaplecza kuchennego (ocieplenie, malowanie, montaż wentylatora)</t>
  </si>
  <si>
    <t>Wymiana instalacji elektrycznej</t>
  </si>
  <si>
    <t>Wymiana ogrodzenia świetlicy</t>
  </si>
  <si>
    <t>Montaż wentylacji wiewnej</t>
  </si>
  <si>
    <t>Utrzymanie placów zabaw (drobne remonty, zakup farb, paliwa)</t>
  </si>
  <si>
    <t>Pracze</t>
  </si>
  <si>
    <t>Zakup gazonów, roslin ozdobnych, ryb do stawu gminnego</t>
  </si>
  <si>
    <t>Zagospodarowanie terenu działki gminnej nr 273/3</t>
  </si>
  <si>
    <t>Zakup piły spalinowej, apliwa, olejów i akcesoriów do kosiarki i paliwa</t>
  </si>
  <si>
    <t xml:space="preserve">Utrzymanie gminnych terenów zielonych - usługa </t>
  </si>
  <si>
    <t>Zakup wyposażenia świetlicy wiejskiej - tablica</t>
  </si>
  <si>
    <t>Opiekun świetlicy - usługa</t>
  </si>
  <si>
    <t>Ruda Milicka</t>
  </si>
  <si>
    <t>Zakup niezbednych środków do utrzymania i pielęgnacji sołeckiego placu rekreacyjno - sportowego</t>
  </si>
  <si>
    <t>Kontynuacja ogrodzenia części sołeckiego placu rekreacyjno - sportowego</t>
  </si>
  <si>
    <t>Utwardzenie kostką betonową placu przy nowej sołeckiej wiacie oraz ciągów komunikacyjnych (ścieżek) pomiędzy stałymi elementami placu rekreacyjnego</t>
  </si>
  <si>
    <t>Ruda Sułowska</t>
  </si>
  <si>
    <t>Zagospodarowanie terenu rekreacyjnego przy wiacie i siłowni zewnętrznej na działce gminnej nr 149</t>
  </si>
  <si>
    <t>Sławoszowice</t>
  </si>
  <si>
    <t>Dzień sołectwa - zakup usługi muzycznej, animacji</t>
  </si>
  <si>
    <t>Utrzymanie czystości na gminnych terenach</t>
  </si>
  <si>
    <t>Zakup paliwa, olejów, akcesorii do kosiarki i przeglądów</t>
  </si>
  <si>
    <t>Zakup wyposażenia świetlicy wiejskiej, gazówki</t>
  </si>
  <si>
    <t>Remont świetlicy wiejskiej, w tym elewacja, naprawa dachu i malowanie wnętrz</t>
  </si>
  <si>
    <t>Wykonanie ogrodzenia świetlicy wiejskiej</t>
  </si>
  <si>
    <t>Doposażenie placu zabaw oraz konserwacja istniejących urządzeń</t>
  </si>
  <si>
    <t>Słączno</t>
  </si>
  <si>
    <t>Dalsza rozbudowa placu rekreacyjno - sportowego</t>
  </si>
  <si>
    <t>Utrzymanie zielonych terenów gminnych (plac przy świetlicy i boisko)</t>
  </si>
  <si>
    <t>Renowacja urządzeń placu zabaw i ławo-stołów</t>
  </si>
  <si>
    <t>Stawiec</t>
  </si>
  <si>
    <t>Utrzymanie gminnych terenów zieleni</t>
  </si>
  <si>
    <t>Przygotowanie, zakup różnego rodzaju  usług, towarów i uzgodnień do budowy obiektu świetlicy wiejskiej</t>
  </si>
  <si>
    <t>Sulimierz</t>
  </si>
  <si>
    <t>Zakup środków i materiałów do konserwacji obiektów gminnych</t>
  </si>
  <si>
    <t>Zakup paliwa, olejów, akcesoriów do kosiarki gminnej</t>
  </si>
  <si>
    <t>Zakup wyposażenia i środków czystości do świetlicy wiejskiej</t>
  </si>
  <si>
    <t>Zakup wyposażenia, w tym m.in.. krzeseł i środków czystości do świetlicy wiejskiej</t>
  </si>
  <si>
    <t>Remont świetlicy wiejskiej strych</t>
  </si>
  <si>
    <t>Budowa sanitariatów przy świetlicy wiejskiej , w tym m.in. projekt</t>
  </si>
  <si>
    <t>Sułów</t>
  </si>
  <si>
    <t>Zatrudnienie gospodarza do utrzymania porządku i czystości terenów gminnych</t>
  </si>
  <si>
    <t>Zakup namiotów plenerowych</t>
  </si>
  <si>
    <t>Serwis monitoringu</t>
  </si>
  <si>
    <t>Zakup materiałów budowlanych do remontów bieżących, roślin, paliwa, farb, akcesoriów do utrzymania czystości itp.</t>
  </si>
  <si>
    <t>Zakup wyposażenia w sprzęt agd, naczynia itp.</t>
  </si>
  <si>
    <t>Organizacja Sułowskich Dni Kultury</t>
  </si>
  <si>
    <t>Kontynuacja zagospodarowania stadionu (deszczownia)</t>
  </si>
  <si>
    <t>Zagospodarowanie terenu placu zabaw przy ul. Polnej poprzez utwardzenie jego części</t>
  </si>
  <si>
    <t>Świętoszyn</t>
  </si>
  <si>
    <t>Zakup grilla</t>
  </si>
  <si>
    <t>Zakup paliwa, olejów, akcesoriów do kosiarki, nawozy, środki do konserwacji</t>
  </si>
  <si>
    <t>Zakup wyposażenia świetlicy wiejskiej, w tym m.in. zakup farb, rolet, itp.</t>
  </si>
  <si>
    <t>Rozbudowa boiska sportowego, w tym m.in. budowa wigwamu</t>
  </si>
  <si>
    <t>Tworzymirki</t>
  </si>
  <si>
    <t>Montaż pieca</t>
  </si>
  <si>
    <t>Budowa boiska sportowego i placu zabaw</t>
  </si>
  <si>
    <t>Tworzymirki Górne</t>
  </si>
  <si>
    <t>Zakup środków do konserwacji mienia gminnego</t>
  </si>
  <si>
    <t>Zakup paliwa, olejów i akcesoriów do kosiarki gminnej</t>
  </si>
  <si>
    <t>Remont świetlicy wiejskiej, w tym odnowienie ścian wewnętrznych</t>
  </si>
  <si>
    <t>Wałkowa</t>
  </si>
  <si>
    <t>Zakup farby do konserwacji wiaty i ławek</t>
  </si>
  <si>
    <t>Montaż skrzynki energetycznej</t>
  </si>
  <si>
    <t>Zakup oświetlenia wiaty wraz z montażem</t>
  </si>
  <si>
    <t>Paliwo do kosiarki</t>
  </si>
  <si>
    <t>Remont kosiarki</t>
  </si>
  <si>
    <t>Węgrzynów</t>
  </si>
  <si>
    <t>Zakup paliwa, olejów i akcesoriów do wykaszania, środków chemicznych, roslin do nasadzenia, itp.</t>
  </si>
  <si>
    <t>Remont dachu na wiacie przy świetlicy wiejskiej</t>
  </si>
  <si>
    <t>Budowa placu zabaw</t>
  </si>
  <si>
    <t>Wielgie Milickie</t>
  </si>
  <si>
    <t>Zakup parasoli i ławek plenerowych</t>
  </si>
  <si>
    <t>Zakup paliwa, olejów, akcesoriów do kosiarki i środki do konserwacji</t>
  </si>
  <si>
    <t>Zakup wyposażenia świetlicy wiejskiej w tym m.in. naczynia, środki czystości, itp.</t>
  </si>
  <si>
    <t>Przegląd klimatyzatorów</t>
  </si>
  <si>
    <t>Wilkowo</t>
  </si>
  <si>
    <t>Zakup wyposażenia świetlicy wiejskiej w tym zakup stołów i krzeseł</t>
  </si>
  <si>
    <t>Remont korytarza w świetlicy</t>
  </si>
  <si>
    <t>Wodników Górny</t>
  </si>
  <si>
    <t>Wywóz nieczystości z toalety</t>
  </si>
  <si>
    <t>Wrocławice</t>
  </si>
  <si>
    <t>Remont podłogi świetlicy</t>
  </si>
  <si>
    <t>Wróbliniec</t>
  </si>
  <si>
    <t>Remont świetlicy wiejskiej- elewacja</t>
  </si>
  <si>
    <t>Wszewilki</t>
  </si>
  <si>
    <t>Zakup paliwa, olejów, akcesoriów do kosiarki oraz roślin, środków chemicznych do utrzymania terenów zielonych</t>
  </si>
  <si>
    <t>Zakup wyposażenia świetlicy wiejskiej, w tym naczyń oraz środków czystości, materiały do napraw bieżących</t>
  </si>
  <si>
    <t>Remont świetlicy wiejskiej - remont podłóg oraz sceny, wykonanie sufitu</t>
  </si>
  <si>
    <t>Pranie obrusów i firan oraz przegląd klimatyzacji w świetlicy wiejskiej</t>
  </si>
  <si>
    <t>Wziąchowo Małe</t>
  </si>
  <si>
    <t>Organizacja festynu promującego sołectwo (oprawa muzyczna, animacyjna oraz wynajem urządzeń zabawowych</t>
  </si>
  <si>
    <t>Zakup krzewów ozdobnych i wykonanie nasadzeń na dziłce 201/1, oraz udrożnienie dopływu wody do stawu znajdującego się na dziłce w tym zakup rur i innych niezbędnych materiałów</t>
  </si>
  <si>
    <t>Zakup srodków chwastobójczych, paliwa i innych niezbednych materiałów pozwalających na utrzymanie nalezytego porzadku na gminnych terenach zielonych w tym również naprawa ewentualnych awarii w kosiarce i traktorze stiga</t>
  </si>
  <si>
    <t>Wykonanie projektu placu zabaw oraz zakup urządzeń zabawowych</t>
  </si>
  <si>
    <t>Wziąchowo Wielkie</t>
  </si>
  <si>
    <t>Budowa chodnika przy drodze gminnej  nr działki 237- II etap</t>
  </si>
  <si>
    <t>Zakup paliwa, olejów i innych akcesoriów do kosiarki</t>
  </si>
  <si>
    <t>Suma środków przypadająca na wszystkie sołectwa w Gminie</t>
  </si>
  <si>
    <t>z dnia 26 lipca 2018 r.</t>
  </si>
  <si>
    <t>do uchwały Nr LXII/345/2018</t>
  </si>
  <si>
    <t>do Uchwały Nr LXII/345/2018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</si>
</sst>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General_)"/>
    <numFmt numFmtId="165" formatCode="#,##0_);\(#,##0\)"/>
    <numFmt numFmtId="166" formatCode="\$#,##0\ ;\(\$#,##0\)"/>
    <numFmt numFmtId="167" formatCode="#,##0.00_ ;\-#,##0.00\ "/>
    <numFmt numFmtId="168" formatCode="#,##0.00\ &quot;zł&quot;"/>
  </numFmts>
  <fonts count="54">
    <font>
      <sz val="10"/>
      <name val="BERNHARD"/>
      <charset val="238"/>
    </font>
    <font>
      <sz val="10"/>
      <name val="BERNHARD"/>
      <charset val="238"/>
    </font>
    <font>
      <sz val="10"/>
      <name val="Times New Roman CE"/>
      <family val="1"/>
      <charset val="238"/>
    </font>
    <font>
      <b/>
      <sz val="12"/>
      <name val="Univers CE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4"/>
      <name val="Univers CE"/>
      <family val="2"/>
      <charset val="238"/>
    </font>
    <font>
      <b/>
      <sz val="10"/>
      <name val="Times New Roman CE"/>
      <charset val="238"/>
    </font>
    <font>
      <b/>
      <sz val="12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Times New Roman CE"/>
      <family val="1"/>
      <charset val="238"/>
    </font>
    <font>
      <sz val="14"/>
      <name val="Times New Roman CE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24"/>
      <name val="Arial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name val="BERNHARD"/>
      <charset val="238"/>
    </font>
    <font>
      <sz val="12"/>
      <color indexed="8"/>
      <name val="Times New Roman"/>
      <family val="1"/>
      <charset val="238"/>
    </font>
    <font>
      <sz val="12"/>
      <name val="Arial CE"/>
      <charset val="238"/>
    </font>
    <font>
      <sz val="12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4"/>
      <name val="BERNHARD"/>
      <charset val="238"/>
    </font>
    <font>
      <sz val="14"/>
      <name val="Times New Roman"/>
      <family val="1"/>
      <charset val="238"/>
    </font>
    <font>
      <sz val="14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">
    <xf numFmtId="164" fontId="0" fillId="0" borderId="0"/>
    <xf numFmtId="164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7" borderId="43" applyNumberFormat="0" applyAlignment="0" applyProtection="0"/>
    <xf numFmtId="0" fontId="19" fillId="20" borderId="44" applyNumberFormat="0" applyAlignment="0" applyProtection="0"/>
    <xf numFmtId="0" fontId="17" fillId="0" borderId="0" applyFont="0" applyFill="0" applyBorder="0" applyAlignment="0" applyProtection="0"/>
    <xf numFmtId="0" fontId="20" fillId="4" borderId="0" applyNumberFormat="0" applyBorder="0" applyAlignment="0" applyProtection="0"/>
    <xf numFmtId="43" fontId="1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5" applyNumberFormat="0" applyFill="0" applyAlignment="0" applyProtection="0"/>
    <xf numFmtId="0" fontId="24" fillId="21" borderId="46" applyNumberFormat="0" applyAlignment="0" applyProtection="0"/>
    <xf numFmtId="0" fontId="25" fillId="0" borderId="47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164" fontId="1" fillId="0" borderId="0"/>
    <xf numFmtId="0" fontId="29" fillId="20" borderId="43" applyNumberFormat="0" applyAlignment="0" applyProtection="0"/>
    <xf numFmtId="0" fontId="30" fillId="0" borderId="5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51" applyNumberFormat="0" applyFont="0" applyFill="0" applyAlignment="0" applyProtection="0"/>
    <xf numFmtId="0" fontId="33" fillId="0" borderId="0" applyNumberFormat="0" applyFill="0" applyBorder="0" applyAlignment="0" applyProtection="0"/>
    <xf numFmtId="0" fontId="15" fillId="23" borderId="52" applyNumberFormat="0" applyFont="0" applyAlignment="0" applyProtection="0"/>
    <xf numFmtId="0" fontId="34" fillId="3" borderId="0" applyNumberFormat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0" fontId="15" fillId="0" borderId="0"/>
  </cellStyleXfs>
  <cellXfs count="366">
    <xf numFmtId="164" fontId="0" fillId="0" borderId="0" xfId="0"/>
    <xf numFmtId="164" fontId="2" fillId="0" borderId="0" xfId="0" applyNumberFormat="1" applyFont="1" applyProtection="1"/>
    <xf numFmtId="9" fontId="3" fillId="0" borderId="0" xfId="1" applyNumberFormat="1" applyFont="1" applyAlignment="1" applyProtection="1">
      <alignment horizontal="right"/>
    </xf>
    <xf numFmtId="164" fontId="2" fillId="0" borderId="0" xfId="1" applyNumberFormat="1" applyFont="1" applyProtection="1"/>
    <xf numFmtId="164" fontId="2" fillId="0" borderId="0" xfId="0" applyFont="1"/>
    <xf numFmtId="164" fontId="3" fillId="0" borderId="0" xfId="1" applyNumberFormat="1" applyFont="1" applyAlignment="1" applyProtection="1">
      <alignment horizontal="right"/>
    </xf>
    <xf numFmtId="165" fontId="2" fillId="0" borderId="0" xfId="1" applyNumberFormat="1" applyFont="1" applyProtection="1"/>
    <xf numFmtId="164" fontId="5" fillId="0" borderId="0" xfId="1" applyNumberFormat="1" applyFont="1" applyAlignment="1" applyProtection="1">
      <alignment horizontal="right"/>
    </xf>
    <xf numFmtId="4" fontId="2" fillId="0" borderId="0" xfId="1" applyNumberFormat="1" applyFont="1" applyAlignment="1" applyProtection="1">
      <alignment horizontal="left"/>
    </xf>
    <xf numFmtId="4" fontId="2" fillId="0" borderId="0" xfId="0" applyNumberFormat="1" applyFont="1" applyProtection="1"/>
    <xf numFmtId="164" fontId="2" fillId="0" borderId="1" xfId="0" applyNumberFormat="1" applyFont="1" applyBorder="1" applyProtection="1"/>
    <xf numFmtId="164" fontId="2" fillId="0" borderId="2" xfId="0" applyNumberFormat="1" applyFont="1" applyBorder="1" applyProtection="1"/>
    <xf numFmtId="164" fontId="2" fillId="0" borderId="3" xfId="0" applyNumberFormat="1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9" xfId="0" applyNumberFormat="1" applyFont="1" applyBorder="1" applyProtection="1"/>
    <xf numFmtId="164" fontId="2" fillId="0" borderId="10" xfId="0" applyNumberFormat="1" applyFont="1" applyBorder="1" applyProtection="1"/>
    <xf numFmtId="164" fontId="2" fillId="0" borderId="11" xfId="0" applyNumberFormat="1" applyFont="1" applyBorder="1" applyProtection="1"/>
    <xf numFmtId="164" fontId="5" fillId="0" borderId="13" xfId="0" applyNumberFormat="1" applyFont="1" applyBorder="1" applyAlignment="1" applyProtection="1">
      <alignment horizontal="center" vertical="top"/>
    </xf>
    <xf numFmtId="164" fontId="5" fillId="0" borderId="14" xfId="0" applyNumberFormat="1" applyFont="1" applyBorder="1" applyAlignment="1" applyProtection="1">
      <alignment horizontal="center" vertical="top"/>
    </xf>
    <xf numFmtId="164" fontId="7" fillId="0" borderId="17" xfId="0" applyNumberFormat="1" applyFont="1" applyBorder="1" applyAlignment="1" applyProtection="1">
      <alignment wrapText="1"/>
    </xf>
    <xf numFmtId="4" fontId="8" fillId="0" borderId="18" xfId="0" applyNumberFormat="1" applyFont="1" applyBorder="1" applyAlignment="1" applyProtection="1">
      <alignment vertical="top"/>
    </xf>
    <xf numFmtId="164" fontId="2" fillId="0" borderId="0" xfId="0" applyFont="1" applyAlignment="1">
      <alignment wrapText="1"/>
    </xf>
    <xf numFmtId="164" fontId="4" fillId="0" borderId="19" xfId="0" applyNumberFormat="1" applyFont="1" applyBorder="1" applyAlignment="1" applyProtection="1">
      <alignment horizontal="center" vertical="top"/>
    </xf>
    <xf numFmtId="164" fontId="5" fillId="0" borderId="20" xfId="0" applyNumberFormat="1" applyFont="1" applyBorder="1" applyAlignment="1" applyProtection="1">
      <alignment horizontal="center" vertical="top"/>
    </xf>
    <xf numFmtId="164" fontId="9" fillId="0" borderId="21" xfId="0" applyNumberFormat="1" applyFont="1" applyBorder="1" applyAlignment="1" applyProtection="1">
      <alignment vertical="top"/>
    </xf>
    <xf numFmtId="164" fontId="9" fillId="0" borderId="20" xfId="0" applyNumberFormat="1" applyFont="1" applyBorder="1" applyAlignment="1" applyProtection="1">
      <alignment vertical="top"/>
    </xf>
    <xf numFmtId="164" fontId="9" fillId="0" borderId="22" xfId="0" applyNumberFormat="1" applyFont="1" applyBorder="1" applyAlignment="1" applyProtection="1">
      <alignment vertical="top" wrapText="1"/>
    </xf>
    <xf numFmtId="4" fontId="8" fillId="0" borderId="23" xfId="0" applyNumberFormat="1" applyFont="1" applyBorder="1" applyAlignment="1" applyProtection="1">
      <alignment vertical="top"/>
    </xf>
    <xf numFmtId="164" fontId="2" fillId="0" borderId="0" xfId="0" applyFont="1" applyAlignment="1">
      <alignment vertical="top"/>
    </xf>
    <xf numFmtId="164" fontId="4" fillId="0" borderId="20" xfId="0" applyNumberFormat="1" applyFont="1" applyBorder="1" applyAlignment="1" applyProtection="1">
      <alignment horizontal="center" vertical="top"/>
    </xf>
    <xf numFmtId="164" fontId="10" fillId="0" borderId="20" xfId="0" applyNumberFormat="1" applyFont="1" applyBorder="1" applyAlignment="1" applyProtection="1">
      <alignment vertical="top"/>
    </xf>
    <xf numFmtId="164" fontId="10" fillId="0" borderId="22" xfId="0" applyNumberFormat="1" applyFont="1" applyBorder="1" applyAlignment="1" applyProtection="1">
      <alignment vertical="top" wrapText="1"/>
    </xf>
    <xf numFmtId="4" fontId="11" fillId="0" borderId="23" xfId="0" applyNumberFormat="1" applyFont="1" applyBorder="1" applyAlignment="1" applyProtection="1">
      <alignment vertical="top"/>
    </xf>
    <xf numFmtId="164" fontId="5" fillId="0" borderId="19" xfId="0" applyNumberFormat="1" applyFont="1" applyBorder="1" applyAlignment="1" applyProtection="1">
      <alignment horizontal="center" vertical="top"/>
    </xf>
    <xf numFmtId="164" fontId="10" fillId="0" borderId="22" xfId="0" applyNumberFormat="1" applyFont="1" applyBorder="1" applyAlignment="1" applyProtection="1">
      <alignment vertical="top"/>
    </xf>
    <xf numFmtId="4" fontId="12" fillId="0" borderId="23" xfId="0" applyNumberFormat="1" applyFont="1" applyBorder="1" applyAlignment="1" applyProtection="1">
      <alignment vertical="top"/>
    </xf>
    <xf numFmtId="164" fontId="9" fillId="0" borderId="22" xfId="0" applyNumberFormat="1" applyFont="1" applyBorder="1" applyAlignment="1" applyProtection="1">
      <alignment vertical="top"/>
    </xf>
    <xf numFmtId="164" fontId="2" fillId="0" borderId="24" xfId="0" applyFont="1" applyBorder="1" applyAlignment="1">
      <alignment vertical="top"/>
    </xf>
    <xf numFmtId="164" fontId="2" fillId="0" borderId="25" xfId="0" applyFont="1" applyBorder="1" applyAlignment="1">
      <alignment vertical="top"/>
    </xf>
    <xf numFmtId="164" fontId="10" fillId="0" borderId="19" xfId="0" applyNumberFormat="1" applyFont="1" applyBorder="1" applyAlignment="1" applyProtection="1">
      <alignment vertical="top"/>
    </xf>
    <xf numFmtId="164" fontId="10" fillId="0" borderId="20" xfId="0" applyNumberFormat="1" applyFont="1" applyBorder="1" applyAlignment="1" applyProtection="1">
      <alignment horizontal="center" vertical="top"/>
    </xf>
    <xf numFmtId="164" fontId="5" fillId="0" borderId="26" xfId="0" applyNumberFormat="1" applyFont="1" applyBorder="1" applyAlignment="1" applyProtection="1">
      <alignment horizontal="center" vertical="top"/>
    </xf>
    <xf numFmtId="164" fontId="5" fillId="0" borderId="25" xfId="0" applyNumberFormat="1" applyFont="1" applyBorder="1" applyAlignment="1" applyProtection="1">
      <alignment horizontal="center" vertical="top"/>
    </xf>
    <xf numFmtId="164" fontId="7" fillId="0" borderId="21" xfId="0" applyNumberFormat="1" applyFont="1" applyBorder="1" applyAlignment="1" applyProtection="1">
      <alignment vertical="top" wrapText="1"/>
    </xf>
    <xf numFmtId="164" fontId="10" fillId="0" borderId="19" xfId="0" applyNumberFormat="1" applyFont="1" applyBorder="1" applyAlignment="1" applyProtection="1">
      <alignment horizontal="center" vertical="top"/>
    </xf>
    <xf numFmtId="49" fontId="10" fillId="0" borderId="20" xfId="0" applyNumberFormat="1" applyFont="1" applyBorder="1" applyAlignment="1" applyProtection="1">
      <alignment horizontal="center" vertical="top"/>
    </xf>
    <xf numFmtId="49" fontId="10" fillId="0" borderId="21" xfId="0" applyNumberFormat="1" applyFont="1" applyBorder="1" applyAlignment="1" applyProtection="1">
      <alignment horizontal="center" vertical="top"/>
    </xf>
    <xf numFmtId="49" fontId="10" fillId="0" borderId="7" xfId="0" applyNumberFormat="1" applyFont="1" applyBorder="1" applyAlignment="1" applyProtection="1">
      <alignment horizontal="right" vertical="top"/>
    </xf>
    <xf numFmtId="164" fontId="10" fillId="0" borderId="7" xfId="0" applyNumberFormat="1" applyFont="1" applyBorder="1" applyAlignment="1" applyProtection="1">
      <alignment vertical="top" wrapText="1"/>
    </xf>
    <xf numFmtId="4" fontId="12" fillId="0" borderId="8" xfId="0" applyNumberFormat="1" applyFont="1" applyBorder="1" applyAlignment="1" applyProtection="1">
      <alignment vertical="top"/>
    </xf>
    <xf numFmtId="164" fontId="10" fillId="0" borderId="26" xfId="0" applyNumberFormat="1" applyFont="1" applyBorder="1" applyAlignment="1" applyProtection="1">
      <alignment horizontal="center" vertical="top"/>
    </xf>
    <xf numFmtId="164" fontId="10" fillId="0" borderId="28" xfId="0" applyNumberFormat="1" applyFont="1" applyBorder="1" applyAlignment="1" applyProtection="1">
      <alignment horizontal="center" vertical="top"/>
    </xf>
    <xf numFmtId="49" fontId="10" fillId="0" borderId="21" xfId="0" applyNumberFormat="1" applyFont="1" applyBorder="1" applyAlignment="1" applyProtection="1">
      <alignment horizontal="right" vertical="top"/>
    </xf>
    <xf numFmtId="164" fontId="10" fillId="0" borderId="21" xfId="0" applyNumberFormat="1" applyFont="1" applyBorder="1" applyAlignment="1" applyProtection="1">
      <alignment horizontal="left" vertical="top" wrapText="1"/>
    </xf>
    <xf numFmtId="164" fontId="10" fillId="0" borderId="21" xfId="0" applyNumberFormat="1" applyFont="1" applyBorder="1" applyAlignment="1" applyProtection="1">
      <alignment horizontal="center" vertical="top"/>
    </xf>
    <xf numFmtId="164" fontId="10" fillId="0" borderId="21" xfId="0" applyNumberFormat="1" applyFont="1" applyBorder="1" applyAlignment="1" applyProtection="1">
      <alignment horizontal="right" vertical="top"/>
    </xf>
    <xf numFmtId="164" fontId="9" fillId="0" borderId="28" xfId="0" applyNumberFormat="1" applyFont="1" applyBorder="1" applyAlignment="1" applyProtection="1">
      <alignment horizontal="center" vertical="top"/>
    </xf>
    <xf numFmtId="164" fontId="9" fillId="0" borderId="21" xfId="0" applyNumberFormat="1" applyFont="1" applyBorder="1" applyAlignment="1" applyProtection="1">
      <alignment horizontal="center" vertical="top"/>
    </xf>
    <xf numFmtId="164" fontId="9" fillId="0" borderId="21" xfId="0" applyNumberFormat="1" applyFont="1" applyBorder="1" applyAlignment="1" applyProtection="1">
      <alignment horizontal="right" vertical="top"/>
    </xf>
    <xf numFmtId="164" fontId="9" fillId="0" borderId="21" xfId="0" applyNumberFormat="1" applyFont="1" applyBorder="1" applyAlignment="1" applyProtection="1">
      <alignment horizontal="left" vertical="center" wrapText="1"/>
    </xf>
    <xf numFmtId="164" fontId="10" fillId="0" borderId="21" xfId="0" applyNumberFormat="1" applyFont="1" applyBorder="1" applyAlignment="1" applyProtection="1">
      <alignment horizontal="left" vertical="center" wrapText="1"/>
    </xf>
    <xf numFmtId="164" fontId="2" fillId="0" borderId="24" xfId="0" applyFont="1" applyBorder="1"/>
    <xf numFmtId="164" fontId="2" fillId="0" borderId="0" xfId="0" applyFont="1" applyBorder="1"/>
    <xf numFmtId="164" fontId="13" fillId="0" borderId="21" xfId="0" applyNumberFormat="1" applyFont="1" applyBorder="1" applyAlignment="1" applyProtection="1">
      <alignment horizontal="left" vertical="top" wrapText="1"/>
    </xf>
    <xf numFmtId="4" fontId="12" fillId="0" borderId="23" xfId="0" applyNumberFormat="1" applyFont="1" applyBorder="1" applyAlignment="1" applyProtection="1">
      <alignment horizontal="right" vertical="top"/>
    </xf>
    <xf numFmtId="164" fontId="10" fillId="0" borderId="31" xfId="0" applyNumberFormat="1" applyFont="1" applyBorder="1" applyAlignment="1" applyProtection="1">
      <alignment horizontal="center" vertical="top"/>
    </xf>
    <xf numFmtId="164" fontId="10" fillId="0" borderId="32" xfId="0" applyNumberFormat="1" applyFont="1" applyBorder="1" applyAlignment="1" applyProtection="1">
      <alignment horizontal="center" vertical="top"/>
    </xf>
    <xf numFmtId="164" fontId="10" fillId="0" borderId="32" xfId="0" applyNumberFormat="1" applyFont="1" applyBorder="1" applyAlignment="1" applyProtection="1">
      <alignment horizontal="right" vertical="top"/>
    </xf>
    <xf numFmtId="164" fontId="10" fillId="0" borderId="32" xfId="0" applyNumberFormat="1" applyFont="1" applyBorder="1" applyAlignment="1" applyProtection="1">
      <alignment horizontal="left" vertical="top" wrapText="1"/>
    </xf>
    <xf numFmtId="4" fontId="12" fillId="0" borderId="33" xfId="0" applyNumberFormat="1" applyFont="1" applyBorder="1" applyAlignment="1" applyProtection="1">
      <alignment vertical="top"/>
    </xf>
    <xf numFmtId="164" fontId="10" fillId="0" borderId="0" xfId="0" applyFont="1"/>
    <xf numFmtId="164" fontId="10" fillId="0" borderId="34" xfId="0" applyNumberFormat="1" applyFont="1" applyBorder="1" applyAlignment="1" applyProtection="1">
      <alignment horizontal="center" vertical="top"/>
    </xf>
    <xf numFmtId="164" fontId="10" fillId="0" borderId="30" xfId="0" applyNumberFormat="1" applyFont="1" applyBorder="1" applyAlignment="1" applyProtection="1">
      <alignment horizontal="center" vertical="top"/>
    </xf>
    <xf numFmtId="164" fontId="10" fillId="0" borderId="30" xfId="0" applyNumberFormat="1" applyFont="1" applyBorder="1" applyAlignment="1" applyProtection="1">
      <alignment horizontal="right" vertical="top"/>
    </xf>
    <xf numFmtId="164" fontId="10" fillId="0" borderId="30" xfId="0" applyNumberFormat="1" applyFont="1" applyBorder="1" applyAlignment="1" applyProtection="1">
      <alignment horizontal="left" vertical="top" wrapText="1"/>
    </xf>
    <xf numFmtId="4" fontId="12" fillId="0" borderId="35" xfId="0" applyNumberFormat="1" applyFont="1" applyBorder="1" applyAlignment="1" applyProtection="1">
      <alignment vertical="top"/>
    </xf>
    <xf numFmtId="164" fontId="10" fillId="0" borderId="36" xfId="0" applyNumberFormat="1" applyFont="1" applyBorder="1" applyAlignment="1" applyProtection="1">
      <alignment horizontal="center" vertical="top"/>
    </xf>
    <xf numFmtId="164" fontId="10" fillId="0" borderId="37" xfId="0" applyNumberFormat="1" applyFont="1" applyBorder="1" applyAlignment="1" applyProtection="1">
      <alignment horizontal="center" vertical="top"/>
    </xf>
    <xf numFmtId="164" fontId="10" fillId="0" borderId="37" xfId="0" applyNumberFormat="1" applyFont="1" applyBorder="1" applyAlignment="1" applyProtection="1">
      <alignment horizontal="right" vertical="top"/>
    </xf>
    <xf numFmtId="164" fontId="10" fillId="0" borderId="37" xfId="0" applyNumberFormat="1" applyFont="1" applyBorder="1" applyAlignment="1" applyProtection="1">
      <alignment horizontal="left" vertical="center" wrapText="1"/>
    </xf>
    <xf numFmtId="4" fontId="12" fillId="0" borderId="38" xfId="0" applyNumberFormat="1" applyFont="1" applyBorder="1" applyAlignment="1" applyProtection="1">
      <alignment vertical="top"/>
    </xf>
    <xf numFmtId="164" fontId="10" fillId="0" borderId="28" xfId="0" applyNumberFormat="1" applyFont="1" applyBorder="1" applyAlignment="1" applyProtection="1">
      <alignment horizontal="center" vertical="top" wrapText="1"/>
    </xf>
    <xf numFmtId="164" fontId="10" fillId="0" borderId="21" xfId="0" applyNumberFormat="1" applyFont="1" applyBorder="1" applyAlignment="1" applyProtection="1">
      <alignment horizontal="center" vertical="top" wrapText="1"/>
    </xf>
    <xf numFmtId="164" fontId="10" fillId="0" borderId="21" xfId="0" applyNumberFormat="1" applyFont="1" applyBorder="1" applyAlignment="1" applyProtection="1">
      <alignment horizontal="right" vertical="top" wrapText="1"/>
    </xf>
    <xf numFmtId="4" fontId="12" fillId="0" borderId="23" xfId="0" applyNumberFormat="1" applyFont="1" applyBorder="1" applyAlignment="1" applyProtection="1">
      <alignment vertical="top" wrapText="1"/>
    </xf>
    <xf numFmtId="164" fontId="10" fillId="0" borderId="21" xfId="0" applyNumberFormat="1" applyFont="1" applyBorder="1" applyAlignment="1" applyProtection="1">
      <alignment horizontal="left" vertical="top"/>
    </xf>
    <xf numFmtId="164" fontId="10" fillId="0" borderId="39" xfId="0" applyNumberFormat="1" applyFont="1" applyBorder="1" applyAlignment="1" applyProtection="1">
      <alignment vertical="top"/>
    </xf>
    <xf numFmtId="164" fontId="10" fillId="0" borderId="40" xfId="0" applyNumberFormat="1" applyFont="1" applyBorder="1" applyAlignment="1" applyProtection="1">
      <alignment vertical="top"/>
    </xf>
    <xf numFmtId="164" fontId="10" fillId="0" borderId="41" xfId="0" applyNumberFormat="1" applyFont="1" applyBorder="1" applyAlignment="1" applyProtection="1">
      <alignment horizontal="left" vertical="top"/>
    </xf>
    <xf numFmtId="4" fontId="8" fillId="0" borderId="42" xfId="0" applyNumberFormat="1" applyFont="1" applyBorder="1" applyAlignment="1" applyProtection="1">
      <alignment vertical="top"/>
    </xf>
    <xf numFmtId="4" fontId="14" fillId="0" borderId="0" xfId="0" applyNumberFormat="1" applyFont="1" applyProtection="1"/>
    <xf numFmtId="4" fontId="2" fillId="0" borderId="0" xfId="0" applyNumberFormat="1" applyFont="1"/>
    <xf numFmtId="164" fontId="35" fillId="0" borderId="0" xfId="0" applyFont="1"/>
    <xf numFmtId="164" fontId="35" fillId="0" borderId="0" xfId="0" applyNumberFormat="1" applyFont="1" applyAlignment="1" applyProtection="1">
      <alignment vertical="center"/>
    </xf>
    <xf numFmtId="43" fontId="35" fillId="0" borderId="0" xfId="32" applyFont="1" applyAlignment="1" applyProtection="1">
      <alignment horizontal="center" vertical="center"/>
    </xf>
    <xf numFmtId="43" fontId="35" fillId="0" borderId="0" xfId="0" applyNumberFormat="1" applyFont="1" applyAlignment="1">
      <alignment vertical="center"/>
    </xf>
    <xf numFmtId="43" fontId="35" fillId="0" borderId="0" xfId="0" applyNumberFormat="1" applyFont="1" applyAlignment="1" applyProtection="1">
      <alignment vertical="center"/>
    </xf>
    <xf numFmtId="164" fontId="35" fillId="0" borderId="0" xfId="0" applyNumberFormat="1" applyFont="1" applyProtection="1"/>
    <xf numFmtId="9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164" fontId="35" fillId="0" borderId="0" xfId="0" applyFont="1" applyAlignment="1">
      <alignment horizontal="left"/>
    </xf>
    <xf numFmtId="164" fontId="5" fillId="0" borderId="0" xfId="0" applyNumberFormat="1" applyFont="1" applyProtection="1"/>
    <xf numFmtId="164" fontId="36" fillId="0" borderId="0" xfId="0" applyFont="1"/>
    <xf numFmtId="164" fontId="37" fillId="0" borderId="0" xfId="0" applyNumberFormat="1" applyFont="1" applyAlignment="1" applyProtection="1">
      <alignment horizontal="centerContinuous" vertical="center"/>
    </xf>
    <xf numFmtId="164" fontId="35" fillId="0" borderId="0" xfId="0" applyNumberFormat="1" applyFont="1" applyAlignment="1" applyProtection="1">
      <alignment horizontal="centerContinuous" vertical="center"/>
    </xf>
    <xf numFmtId="43" fontId="35" fillId="0" borderId="0" xfId="32" applyFont="1" applyAlignment="1" applyProtection="1">
      <alignment horizontal="centerContinuous" vertical="center"/>
    </xf>
    <xf numFmtId="43" fontId="35" fillId="0" borderId="0" xfId="0" applyNumberFormat="1" applyFont="1" applyAlignment="1" applyProtection="1">
      <alignment horizontal="centerContinuous" vertical="center"/>
    </xf>
    <xf numFmtId="164" fontId="35" fillId="0" borderId="0" xfId="0" applyNumberFormat="1" applyFont="1" applyAlignment="1" applyProtection="1">
      <alignment horizontal="centerContinuous"/>
    </xf>
    <xf numFmtId="164" fontId="38" fillId="0" borderId="0" xfId="0" applyNumberFormat="1" applyFont="1" applyAlignment="1" applyProtection="1">
      <alignment horizontal="centerContinuous"/>
    </xf>
    <xf numFmtId="164" fontId="35" fillId="24" borderId="57" xfId="0" applyNumberFormat="1" applyFont="1" applyFill="1" applyBorder="1" applyAlignment="1" applyProtection="1">
      <alignment horizontal="center" vertical="center" wrapText="1"/>
    </xf>
    <xf numFmtId="164" fontId="35" fillId="0" borderId="57" xfId="0" applyNumberFormat="1" applyFont="1" applyBorder="1" applyAlignment="1" applyProtection="1">
      <alignment horizontal="center"/>
    </xf>
    <xf numFmtId="164" fontId="35" fillId="0" borderId="57" xfId="0" applyNumberFormat="1" applyFont="1" applyBorder="1" applyAlignment="1" applyProtection="1">
      <alignment horizontal="center" vertical="center"/>
    </xf>
    <xf numFmtId="49" fontId="35" fillId="0" borderId="57" xfId="32" applyNumberFormat="1" applyFont="1" applyBorder="1" applyAlignment="1" applyProtection="1">
      <alignment horizontal="center" vertical="center"/>
    </xf>
    <xf numFmtId="49" fontId="35" fillId="24" borderId="57" xfId="0" applyNumberFormat="1" applyFont="1" applyFill="1" applyBorder="1" applyAlignment="1" applyProtection="1">
      <alignment horizontal="center" vertical="center"/>
    </xf>
    <xf numFmtId="164" fontId="35" fillId="24" borderId="57" xfId="0" applyNumberFormat="1" applyFont="1" applyFill="1" applyBorder="1" applyAlignment="1" applyProtection="1">
      <alignment horizontal="center"/>
    </xf>
    <xf numFmtId="164" fontId="39" fillId="0" borderId="54" xfId="0" applyNumberFormat="1" applyFont="1" applyBorder="1" applyAlignment="1" applyProtection="1">
      <alignment horizontal="center" vertical="center"/>
    </xf>
    <xf numFmtId="164" fontId="39" fillId="0" borderId="57" xfId="0" applyNumberFormat="1" applyFont="1" applyBorder="1" applyAlignment="1" applyProtection="1">
      <alignment vertical="center" wrapText="1"/>
    </xf>
    <xf numFmtId="164" fontId="40" fillId="0" borderId="57" xfId="0" applyNumberFormat="1" applyFont="1" applyBorder="1" applyAlignment="1" applyProtection="1">
      <alignment vertical="center" wrapText="1"/>
    </xf>
    <xf numFmtId="164" fontId="39" fillId="0" borderId="57" xfId="0" applyNumberFormat="1" applyFont="1" applyBorder="1" applyAlignment="1" applyProtection="1">
      <alignment vertical="center"/>
    </xf>
    <xf numFmtId="165" fontId="39" fillId="0" borderId="57" xfId="0" applyNumberFormat="1" applyFont="1" applyBorder="1" applyAlignment="1" applyProtection="1">
      <alignment horizontal="right" vertical="center"/>
    </xf>
    <xf numFmtId="167" fontId="40" fillId="0" borderId="57" xfId="32" applyNumberFormat="1" applyFont="1" applyBorder="1" applyAlignment="1" applyProtection="1">
      <alignment horizontal="center" vertical="center"/>
    </xf>
    <xf numFmtId="43" fontId="39" fillId="24" borderId="57" xfId="0" applyNumberFormat="1" applyFont="1" applyFill="1" applyBorder="1" applyAlignment="1" applyProtection="1">
      <alignment vertical="center"/>
    </xf>
    <xf numFmtId="165" fontId="39" fillId="24" borderId="57" xfId="0" applyNumberFormat="1" applyFont="1" applyFill="1" applyBorder="1" applyAlignment="1" applyProtection="1">
      <alignment vertical="top"/>
    </xf>
    <xf numFmtId="164" fontId="39" fillId="0" borderId="0" xfId="0" applyNumberFormat="1" applyFont="1" applyProtection="1"/>
    <xf numFmtId="164" fontId="39" fillId="0" borderId="0" xfId="0" applyFont="1"/>
    <xf numFmtId="164" fontId="39" fillId="0" borderId="53" xfId="0" applyNumberFormat="1" applyFont="1" applyBorder="1" applyAlignment="1" applyProtection="1">
      <alignment vertical="center" wrapText="1"/>
    </xf>
    <xf numFmtId="165" fontId="39" fillId="0" borderId="53" xfId="0" applyNumberFormat="1" applyFont="1" applyBorder="1" applyAlignment="1" applyProtection="1">
      <alignment horizontal="right" vertical="center"/>
    </xf>
    <xf numFmtId="165" fontId="40" fillId="24" borderId="57" xfId="0" applyNumberFormat="1" applyFont="1" applyFill="1" applyBorder="1" applyAlignment="1" applyProtection="1">
      <alignment vertical="top"/>
    </xf>
    <xf numFmtId="164" fontId="39" fillId="0" borderId="58" xfId="0" applyNumberFormat="1" applyFont="1" applyBorder="1" applyAlignment="1" applyProtection="1">
      <alignment horizontal="center" vertical="center"/>
    </xf>
    <xf numFmtId="167" fontId="40" fillId="0" borderId="57" xfId="32" applyNumberFormat="1" applyFont="1" applyBorder="1" applyAlignment="1">
      <alignment horizontal="center" vertical="center"/>
    </xf>
    <xf numFmtId="165" fontId="39" fillId="0" borderId="57" xfId="0" applyNumberFormat="1" applyFont="1" applyBorder="1" applyAlignment="1" applyProtection="1">
      <alignment vertical="center"/>
    </xf>
    <xf numFmtId="164" fontId="39" fillId="0" borderId="53" xfId="0" applyNumberFormat="1" applyFont="1" applyBorder="1" applyAlignment="1" applyProtection="1">
      <alignment horizontal="center" vertical="center"/>
    </xf>
    <xf numFmtId="164" fontId="39" fillId="0" borderId="56" xfId="0" applyFont="1" applyBorder="1" applyAlignment="1">
      <alignment vertical="center" wrapText="1"/>
    </xf>
    <xf numFmtId="164" fontId="41" fillId="0" borderId="54" xfId="0" applyNumberFormat="1" applyFont="1" applyBorder="1" applyAlignment="1" applyProtection="1">
      <alignment horizontal="left" vertical="center"/>
    </xf>
    <xf numFmtId="164" fontId="35" fillId="0" borderId="0" xfId="0" applyFont="1" applyAlignment="1">
      <alignment vertical="center"/>
    </xf>
    <xf numFmtId="43" fontId="35" fillId="0" borderId="0" xfId="32" applyFont="1" applyAlignment="1">
      <alignment horizontal="center" vertical="center"/>
    </xf>
    <xf numFmtId="164" fontId="42" fillId="0" borderId="55" xfId="0" applyFont="1" applyBorder="1" applyAlignment="1">
      <alignment horizontal="center" vertical="center" wrapText="1"/>
    </xf>
    <xf numFmtId="4" fontId="35" fillId="0" borderId="57" xfId="0" applyNumberFormat="1" applyFont="1" applyBorder="1" applyAlignment="1" applyProtection="1">
      <alignment horizontal="right" vertical="center" wrapText="1"/>
    </xf>
    <xf numFmtId="4" fontId="35" fillId="0" borderId="57" xfId="32" applyNumberFormat="1" applyFont="1" applyBorder="1" applyAlignment="1" applyProtection="1">
      <alignment horizontal="center" vertical="center" wrapText="1"/>
    </xf>
    <xf numFmtId="4" fontId="35" fillId="0" borderId="57" xfId="0" applyNumberFormat="1" applyFont="1" applyBorder="1" applyAlignment="1" applyProtection="1">
      <alignment vertical="center" wrapText="1"/>
    </xf>
    <xf numFmtId="0" fontId="43" fillId="0" borderId="0" xfId="53" applyFont="1" applyAlignment="1">
      <alignment horizontal="center"/>
    </xf>
    <xf numFmtId="168" fontId="43" fillId="0" borderId="0" xfId="53" applyNumberFormat="1" applyFont="1" applyAlignment="1">
      <alignment horizontal="center"/>
    </xf>
    <xf numFmtId="0" fontId="43" fillId="0" borderId="0" xfId="53" applyFont="1"/>
    <xf numFmtId="0" fontId="43" fillId="0" borderId="0" xfId="53" applyFont="1" applyAlignment="1"/>
    <xf numFmtId="43" fontId="15" fillId="0" borderId="0" xfId="54" applyFont="1" applyAlignment="1">
      <alignment horizontal="center"/>
    </xf>
    <xf numFmtId="0" fontId="15" fillId="0" borderId="0" xfId="53"/>
    <xf numFmtId="0" fontId="45" fillId="0" borderId="0" xfId="53" applyFont="1" applyAlignment="1"/>
    <xf numFmtId="164" fontId="4" fillId="0" borderId="0" xfId="0" applyNumberFormat="1" applyFont="1" applyAlignment="1" applyProtection="1">
      <alignment horizontal="right"/>
    </xf>
    <xf numFmtId="0" fontId="45" fillId="0" borderId="0" xfId="53" applyFont="1"/>
    <xf numFmtId="0" fontId="47" fillId="25" borderId="57" xfId="55" applyFont="1" applyFill="1" applyBorder="1" applyAlignment="1">
      <alignment horizontal="center" vertical="center" wrapText="1"/>
    </xf>
    <xf numFmtId="168" fontId="47" fillId="25" borderId="57" xfId="55" applyNumberFormat="1" applyFont="1" applyFill="1" applyBorder="1" applyAlignment="1">
      <alignment horizontal="center" vertical="center" wrapText="1"/>
    </xf>
    <xf numFmtId="168" fontId="47" fillId="25" borderId="54" xfId="55" applyNumberFormat="1" applyFont="1" applyFill="1" applyBorder="1" applyAlignment="1">
      <alignment horizontal="center" vertical="center" wrapText="1"/>
    </xf>
    <xf numFmtId="168" fontId="47" fillId="25" borderId="57" xfId="54" applyNumberFormat="1" applyFont="1" applyFill="1" applyBorder="1" applyAlignment="1">
      <alignment horizontal="center" vertical="center" wrapText="1"/>
    </xf>
    <xf numFmtId="1" fontId="48" fillId="25" borderId="53" xfId="55" applyNumberFormat="1" applyFont="1" applyFill="1" applyBorder="1" applyAlignment="1">
      <alignment horizontal="center" vertical="center" wrapText="1"/>
    </xf>
    <xf numFmtId="1" fontId="48" fillId="25" borderId="58" xfId="55" applyNumberFormat="1" applyFont="1" applyFill="1" applyBorder="1" applyAlignment="1">
      <alignment horizontal="center" vertical="center" wrapText="1"/>
    </xf>
    <xf numFmtId="1" fontId="48" fillId="25" borderId="53" xfId="54" applyNumberFormat="1" applyFont="1" applyFill="1" applyBorder="1" applyAlignment="1">
      <alignment horizontal="center" vertical="center" wrapText="1"/>
    </xf>
    <xf numFmtId="1" fontId="48" fillId="25" borderId="57" xfId="55" applyNumberFormat="1" applyFont="1" applyFill="1" applyBorder="1" applyAlignment="1">
      <alignment horizontal="center" vertical="center" wrapText="1"/>
    </xf>
    <xf numFmtId="1" fontId="48" fillId="25" borderId="57" xfId="54" applyNumberFormat="1" applyFont="1" applyFill="1" applyBorder="1" applyAlignment="1">
      <alignment horizontal="center" vertical="center" wrapText="1"/>
    </xf>
    <xf numFmtId="0" fontId="49" fillId="0" borderId="57" xfId="53" applyFont="1" applyBorder="1" applyAlignment="1">
      <alignment vertical="top" wrapText="1"/>
    </xf>
    <xf numFmtId="0" fontId="48" fillId="0" borderId="57" xfId="53" applyFont="1" applyBorder="1" applyAlignment="1">
      <alignment vertical="top" wrapText="1"/>
    </xf>
    <xf numFmtId="168" fontId="48" fillId="0" borderId="57" xfId="54" applyNumberFormat="1" applyFont="1" applyBorder="1" applyAlignment="1">
      <alignment horizontal="right" vertical="top" wrapText="1"/>
    </xf>
    <xf numFmtId="168" fontId="48" fillId="26" borderId="57" xfId="54" applyNumberFormat="1" applyFont="1" applyFill="1" applyBorder="1" applyAlignment="1">
      <alignment horizontal="right" vertical="top" wrapText="1"/>
    </xf>
    <xf numFmtId="0" fontId="49" fillId="0" borderId="53" xfId="53" applyFont="1" applyBorder="1" applyAlignment="1">
      <alignment vertical="top" wrapText="1"/>
    </xf>
    <xf numFmtId="0" fontId="49" fillId="0" borderId="62" xfId="53" applyFont="1" applyBorder="1" applyAlignment="1">
      <alignment vertical="top" wrapText="1"/>
    </xf>
    <xf numFmtId="0" fontId="48" fillId="0" borderId="62" xfId="53" applyFont="1" applyBorder="1" applyAlignment="1">
      <alignment vertical="top" wrapText="1"/>
    </xf>
    <xf numFmtId="168" fontId="48" fillId="0" borderId="62" xfId="54" applyNumberFormat="1" applyFont="1" applyBorder="1" applyAlignment="1">
      <alignment horizontal="right" vertical="top" wrapText="1"/>
    </xf>
    <xf numFmtId="0" fontId="49" fillId="0" borderId="64" xfId="53" applyFont="1" applyBorder="1" applyAlignment="1">
      <alignment vertical="top" wrapText="1"/>
    </xf>
    <xf numFmtId="0" fontId="48" fillId="0" borderId="64" xfId="53" applyFont="1" applyBorder="1" applyAlignment="1">
      <alignment vertical="top" wrapText="1"/>
    </xf>
    <xf numFmtId="168" fontId="48" fillId="0" borderId="64" xfId="54" applyNumberFormat="1" applyFont="1" applyBorder="1" applyAlignment="1">
      <alignment horizontal="right" vertical="top" wrapText="1"/>
    </xf>
    <xf numFmtId="0" fontId="49" fillId="0" borderId="56" xfId="53" applyFont="1" applyBorder="1" applyAlignment="1">
      <alignment vertical="top" wrapText="1"/>
    </xf>
    <xf numFmtId="0" fontId="48" fillId="0" borderId="56" xfId="53" applyFont="1" applyBorder="1" applyAlignment="1">
      <alignment vertical="top" wrapText="1"/>
    </xf>
    <xf numFmtId="168" fontId="48" fillId="0" borderId="56" xfId="54" applyNumberFormat="1" applyFont="1" applyBorder="1" applyAlignment="1">
      <alignment horizontal="right" vertical="top" wrapText="1"/>
    </xf>
    <xf numFmtId="0" fontId="48" fillId="0" borderId="53" xfId="53" applyFont="1" applyBorder="1" applyAlignment="1">
      <alignment vertical="top" wrapText="1"/>
    </xf>
    <xf numFmtId="168" fontId="48" fillId="0" borderId="53" xfId="54" applyNumberFormat="1" applyFont="1" applyBorder="1" applyAlignment="1">
      <alignment horizontal="right" vertical="top" wrapText="1"/>
    </xf>
    <xf numFmtId="0" fontId="49" fillId="0" borderId="62" xfId="53" applyFont="1" applyBorder="1" applyAlignment="1">
      <alignment horizontal="left" vertical="top" wrapText="1"/>
    </xf>
    <xf numFmtId="168" fontId="48" fillId="26" borderId="62" xfId="54" applyNumberFormat="1" applyFont="1" applyFill="1" applyBorder="1" applyAlignment="1">
      <alignment horizontal="right" vertical="top" wrapText="1"/>
    </xf>
    <xf numFmtId="0" fontId="48" fillId="0" borderId="65" xfId="53" applyFont="1" applyBorder="1" applyAlignment="1">
      <alignment horizontal="center" vertical="center" wrapText="1"/>
    </xf>
    <xf numFmtId="168" fontId="48" fillId="0" borderId="65" xfId="53" applyNumberFormat="1" applyFont="1" applyBorder="1" applyAlignment="1">
      <alignment horizontal="center" vertical="center" wrapText="1"/>
    </xf>
    <xf numFmtId="168" fontId="48" fillId="0" borderId="65" xfId="53" applyNumberFormat="1" applyFont="1" applyBorder="1" applyAlignment="1">
      <alignment vertical="center" wrapText="1"/>
    </xf>
    <xf numFmtId="168" fontId="48" fillId="0" borderId="65" xfId="54" applyNumberFormat="1" applyFont="1" applyBorder="1" applyAlignment="1">
      <alignment vertical="center" wrapText="1"/>
    </xf>
    <xf numFmtId="0" fontId="49" fillId="0" borderId="65" xfId="53" applyFont="1" applyBorder="1" applyAlignment="1">
      <alignment vertical="top" wrapText="1"/>
    </xf>
    <xf numFmtId="0" fontId="48" fillId="0" borderId="65" xfId="53" applyFont="1" applyBorder="1" applyAlignment="1">
      <alignment vertical="top" wrapText="1"/>
    </xf>
    <xf numFmtId="168" fontId="48" fillId="0" borderId="65" xfId="54" applyNumberFormat="1" applyFont="1" applyBorder="1" applyAlignment="1">
      <alignment horizontal="right" vertical="top" wrapText="1"/>
    </xf>
    <xf numFmtId="0" fontId="49" fillId="0" borderId="57" xfId="53" applyFont="1" applyFill="1" applyBorder="1" applyAlignment="1">
      <alignment vertical="top" wrapText="1"/>
    </xf>
    <xf numFmtId="0" fontId="48" fillId="0" borderId="57" xfId="53" applyFont="1" applyFill="1" applyBorder="1" applyAlignment="1">
      <alignment vertical="top" wrapText="1"/>
    </xf>
    <xf numFmtId="168" fontId="48" fillId="0" borderId="57" xfId="54" applyNumberFormat="1" applyFont="1" applyFill="1" applyBorder="1" applyAlignment="1">
      <alignment horizontal="right" vertical="top" wrapText="1"/>
    </xf>
    <xf numFmtId="0" fontId="49" fillId="0" borderId="57" xfId="53" applyFont="1" applyBorder="1" applyAlignment="1">
      <alignment horizontal="left" vertical="top" wrapText="1"/>
    </xf>
    <xf numFmtId="0" fontId="49" fillId="0" borderId="65" xfId="53" applyFont="1" applyBorder="1" applyAlignment="1">
      <alignment vertical="center" wrapText="1"/>
    </xf>
    <xf numFmtId="0" fontId="48" fillId="0" borderId="65" xfId="53" applyFont="1" applyBorder="1" applyAlignment="1">
      <alignment vertical="center" wrapText="1"/>
    </xf>
    <xf numFmtId="168" fontId="48" fillId="0" borderId="65" xfId="54" applyNumberFormat="1" applyFont="1" applyBorder="1" applyAlignment="1">
      <alignment horizontal="right" vertical="center" wrapText="1"/>
    </xf>
    <xf numFmtId="0" fontId="49" fillId="0" borderId="67" xfId="53" applyFont="1" applyBorder="1" applyAlignment="1">
      <alignment horizontal="left" vertical="top" wrapText="1"/>
    </xf>
    <xf numFmtId="168" fontId="48" fillId="27" borderId="62" xfId="54" applyNumberFormat="1" applyFont="1" applyFill="1" applyBorder="1" applyAlignment="1">
      <alignment horizontal="right" vertical="top" wrapText="1"/>
    </xf>
    <xf numFmtId="0" fontId="49" fillId="0" borderId="69" xfId="53" applyFont="1" applyBorder="1" applyAlignment="1">
      <alignment horizontal="left" vertical="top" wrapText="1"/>
    </xf>
    <xf numFmtId="0" fontId="49" fillId="0" borderId="69" xfId="53" applyFont="1" applyBorder="1" applyAlignment="1">
      <alignment vertical="top" wrapText="1"/>
    </xf>
    <xf numFmtId="0" fontId="15" fillId="0" borderId="69" xfId="53" applyBorder="1"/>
    <xf numFmtId="0" fontId="15" fillId="0" borderId="57" xfId="53" applyBorder="1"/>
    <xf numFmtId="0" fontId="49" fillId="0" borderId="71" xfId="53" applyFont="1" applyBorder="1" applyAlignment="1">
      <alignment vertical="top" wrapText="1"/>
    </xf>
    <xf numFmtId="0" fontId="48" fillId="0" borderId="60" xfId="53" applyFont="1" applyBorder="1" applyAlignment="1">
      <alignment horizontal="center" vertical="center" wrapText="1"/>
    </xf>
    <xf numFmtId="168" fontId="48" fillId="0" borderId="60" xfId="53" applyNumberFormat="1" applyFont="1" applyBorder="1" applyAlignment="1">
      <alignment horizontal="center" vertical="center" wrapText="1"/>
    </xf>
    <xf numFmtId="168" fontId="48" fillId="0" borderId="60" xfId="53" applyNumberFormat="1" applyFont="1" applyBorder="1" applyAlignment="1">
      <alignment vertical="center" wrapText="1"/>
    </xf>
    <xf numFmtId="168" fontId="48" fillId="0" borderId="60" xfId="54" applyNumberFormat="1" applyFont="1" applyBorder="1" applyAlignment="1">
      <alignment vertical="center" wrapText="1"/>
    </xf>
    <xf numFmtId="0" fontId="49" fillId="0" borderId="60" xfId="53" applyFont="1" applyBorder="1" applyAlignment="1">
      <alignment vertical="top" wrapText="1"/>
    </xf>
    <xf numFmtId="0" fontId="48" fillId="0" borderId="60" xfId="53" applyFont="1" applyBorder="1" applyAlignment="1">
      <alignment vertical="top" wrapText="1"/>
    </xf>
    <xf numFmtId="168" fontId="48" fillId="0" borderId="60" xfId="54" applyNumberFormat="1" applyFont="1" applyBorder="1" applyAlignment="1">
      <alignment horizontal="right" vertical="top" wrapText="1"/>
    </xf>
    <xf numFmtId="168" fontId="51" fillId="0" borderId="62" xfId="54" applyNumberFormat="1" applyFont="1" applyBorder="1" applyAlignment="1">
      <alignment horizontal="right" vertical="top" wrapText="1"/>
    </xf>
    <xf numFmtId="168" fontId="51" fillId="0" borderId="57" xfId="54" applyNumberFormat="1" applyFont="1" applyBorder="1" applyAlignment="1">
      <alignment horizontal="right" vertical="top" wrapText="1"/>
    </xf>
    <xf numFmtId="168" fontId="51" fillId="26" borderId="57" xfId="54" applyNumberFormat="1" applyFont="1" applyFill="1" applyBorder="1" applyAlignment="1">
      <alignment horizontal="right" vertical="top" wrapText="1"/>
    </xf>
    <xf numFmtId="168" fontId="51" fillId="27" borderId="57" xfId="54" applyNumberFormat="1" applyFont="1" applyFill="1" applyBorder="1" applyAlignment="1">
      <alignment horizontal="right" vertical="top" wrapText="1"/>
    </xf>
    <xf numFmtId="168" fontId="51" fillId="0" borderId="53" xfId="54" applyNumberFormat="1" applyFont="1" applyBorder="1" applyAlignment="1">
      <alignment horizontal="right" vertical="top" wrapText="1"/>
    </xf>
    <xf numFmtId="168" fontId="51" fillId="27" borderId="64" xfId="54" applyNumberFormat="1" applyFont="1" applyFill="1" applyBorder="1" applyAlignment="1">
      <alignment horizontal="right" vertical="top" wrapText="1"/>
    </xf>
    <xf numFmtId="168" fontId="48" fillId="27" borderId="57" xfId="54" applyNumberFormat="1" applyFont="1" applyFill="1" applyBorder="1" applyAlignment="1">
      <alignment horizontal="right" vertical="top" wrapText="1"/>
    </xf>
    <xf numFmtId="0" fontId="49" fillId="0" borderId="72" xfId="53" applyFont="1" applyBorder="1" applyAlignment="1">
      <alignment vertical="top" wrapText="1"/>
    </xf>
    <xf numFmtId="0" fontId="49" fillId="0" borderId="73" xfId="53" applyFont="1" applyBorder="1" applyAlignment="1">
      <alignment vertical="top" wrapText="1"/>
    </xf>
    <xf numFmtId="0" fontId="49" fillId="0" borderId="55" xfId="53" applyFont="1" applyBorder="1" applyAlignment="1">
      <alignment vertical="top" wrapText="1"/>
    </xf>
    <xf numFmtId="0" fontId="49" fillId="0" borderId="74" xfId="53" applyFont="1" applyBorder="1" applyAlignment="1">
      <alignment vertical="top" wrapText="1"/>
    </xf>
    <xf numFmtId="164" fontId="50" fillId="0" borderId="63" xfId="0" applyFont="1" applyBorder="1" applyAlignment="1">
      <alignment horizontal="center" vertical="center" wrapText="1"/>
    </xf>
    <xf numFmtId="168" fontId="50" fillId="0" borderId="63" xfId="0" applyNumberFormat="1" applyFont="1" applyBorder="1" applyAlignment="1">
      <alignment horizontal="center" vertical="center" wrapText="1"/>
    </xf>
    <xf numFmtId="168" fontId="50" fillId="0" borderId="63" xfId="0" applyNumberFormat="1" applyFont="1" applyBorder="1" applyAlignment="1">
      <alignment vertical="center" wrapText="1"/>
    </xf>
    <xf numFmtId="168" fontId="0" fillId="0" borderId="63" xfId="54" applyNumberFormat="1" applyFont="1" applyBorder="1" applyAlignment="1">
      <alignment vertical="center" wrapText="1"/>
    </xf>
    <xf numFmtId="0" fontId="49" fillId="0" borderId="75" xfId="53" applyFont="1" applyBorder="1" applyAlignment="1">
      <alignment vertical="top" wrapText="1"/>
    </xf>
    <xf numFmtId="0" fontId="48" fillId="0" borderId="63" xfId="53" applyFont="1" applyBorder="1" applyAlignment="1">
      <alignment vertical="top" wrapText="1"/>
    </xf>
    <xf numFmtId="168" fontId="48" fillId="0" borderId="63" xfId="54" applyNumberFormat="1" applyFont="1" applyBorder="1" applyAlignment="1">
      <alignment horizontal="right" vertical="top" wrapText="1"/>
    </xf>
    <xf numFmtId="168" fontId="48" fillId="27" borderId="56" xfId="54" applyNumberFormat="1" applyFont="1" applyFill="1" applyBorder="1" applyAlignment="1">
      <alignment horizontal="right" vertical="top" wrapText="1"/>
    </xf>
    <xf numFmtId="168" fontId="51" fillId="0" borderId="64" xfId="54" applyNumberFormat="1" applyFont="1" applyBorder="1" applyAlignment="1">
      <alignment horizontal="right" vertical="top" wrapText="1"/>
    </xf>
    <xf numFmtId="0" fontId="49" fillId="0" borderId="61" xfId="53" applyFont="1" applyBorder="1" applyAlignment="1">
      <alignment vertical="top" wrapText="1"/>
    </xf>
    <xf numFmtId="0" fontId="48" fillId="0" borderId="61" xfId="53" applyFont="1" applyBorder="1" applyAlignment="1">
      <alignment vertical="top" wrapText="1"/>
    </xf>
    <xf numFmtId="168" fontId="48" fillId="0" borderId="61" xfId="54" applyNumberFormat="1" applyFont="1" applyBorder="1" applyAlignment="1">
      <alignment horizontal="right" vertical="top" wrapText="1"/>
    </xf>
    <xf numFmtId="168" fontId="47" fillId="25" borderId="56" xfId="55" applyNumberFormat="1" applyFont="1" applyFill="1" applyBorder="1" applyAlignment="1">
      <alignment horizontal="center" vertical="center" wrapText="1"/>
    </xf>
    <xf numFmtId="168" fontId="47" fillId="0" borderId="56" xfId="53" applyNumberFormat="1" applyFont="1" applyBorder="1" applyAlignment="1">
      <alignment vertical="center" wrapText="1"/>
    </xf>
    <xf numFmtId="168" fontId="47" fillId="0" borderId="56" xfId="54" applyNumberFormat="1" applyFont="1" applyBorder="1" applyAlignment="1">
      <alignment vertical="center" wrapText="1"/>
    </xf>
    <xf numFmtId="168" fontId="47" fillId="0" borderId="56" xfId="54" applyNumberFormat="1" applyFont="1" applyBorder="1" applyAlignment="1">
      <alignment horizontal="right" vertical="center" wrapText="1"/>
    </xf>
    <xf numFmtId="168" fontId="53" fillId="0" borderId="0" xfId="53" applyNumberFormat="1" applyFont="1" applyAlignment="1">
      <alignment wrapText="1"/>
    </xf>
    <xf numFmtId="0" fontId="53" fillId="0" borderId="0" xfId="53" applyFont="1" applyAlignment="1">
      <alignment wrapText="1"/>
    </xf>
    <xf numFmtId="44" fontId="15" fillId="0" borderId="0" xfId="52" applyFont="1"/>
    <xf numFmtId="0" fontId="53" fillId="0" borderId="0" xfId="53" applyFont="1" applyAlignment="1">
      <alignment horizontal="center"/>
    </xf>
    <xf numFmtId="168" fontId="53" fillId="0" borderId="0" xfId="53" applyNumberFormat="1" applyFont="1" applyAlignment="1">
      <alignment horizontal="center"/>
    </xf>
    <xf numFmtId="0" fontId="53" fillId="0" borderId="0" xfId="53" applyFont="1"/>
    <xf numFmtId="164" fontId="6" fillId="0" borderId="0" xfId="0" applyNumberFormat="1" applyFont="1" applyAlignment="1" applyProtection="1">
      <alignment horizontal="center" wrapText="1"/>
    </xf>
    <xf numFmtId="164" fontId="0" fillId="0" borderId="0" xfId="0" applyAlignment="1">
      <alignment horizont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164" fontId="2" fillId="0" borderId="15" xfId="0" applyNumberFormat="1" applyFont="1" applyBorder="1" applyAlignment="1" applyProtection="1"/>
    <xf numFmtId="164" fontId="0" fillId="0" borderId="16" xfId="0" applyBorder="1"/>
    <xf numFmtId="164" fontId="10" fillId="0" borderId="27" xfId="0" applyNumberFormat="1" applyFont="1" applyBorder="1" applyAlignment="1" applyProtection="1">
      <alignment vertical="top"/>
    </xf>
    <xf numFmtId="164" fontId="10" fillId="0" borderId="28" xfId="0" applyNumberFormat="1" applyFont="1" applyBorder="1" applyAlignment="1" applyProtection="1">
      <alignment vertical="top"/>
    </xf>
    <xf numFmtId="164" fontId="10" fillId="0" borderId="29" xfId="0" applyNumberFormat="1" applyFont="1" applyBorder="1" applyAlignment="1" applyProtection="1">
      <alignment horizontal="center" vertical="top"/>
    </xf>
    <xf numFmtId="164" fontId="0" fillId="0" borderId="19" xfId="0" applyBorder="1" applyAlignment="1">
      <alignment horizontal="center" vertical="top"/>
    </xf>
    <xf numFmtId="164" fontId="10" fillId="0" borderId="30" xfId="0" applyNumberFormat="1" applyFont="1" applyBorder="1" applyAlignment="1" applyProtection="1">
      <alignment horizontal="center" vertical="top"/>
    </xf>
    <xf numFmtId="164" fontId="0" fillId="0" borderId="22" xfId="0" applyBorder="1" applyAlignment="1">
      <alignment horizontal="center" vertical="top"/>
    </xf>
    <xf numFmtId="164" fontId="10" fillId="0" borderId="30" xfId="0" applyNumberFormat="1" applyFont="1" applyBorder="1" applyAlignment="1" applyProtection="1">
      <alignment horizontal="left" vertical="top" wrapText="1"/>
    </xf>
    <xf numFmtId="164" fontId="0" fillId="0" borderId="22" xfId="0" applyBorder="1" applyAlignment="1">
      <alignment horizontal="left" vertical="top" wrapText="1"/>
    </xf>
    <xf numFmtId="0" fontId="46" fillId="0" borderId="59" xfId="53" applyFont="1" applyBorder="1" applyAlignment="1">
      <alignment horizontal="center" vertical="top"/>
    </xf>
    <xf numFmtId="0" fontId="48" fillId="0" borderId="53" xfId="53" applyFont="1" applyBorder="1" applyAlignment="1">
      <alignment horizontal="center" vertical="center" wrapText="1"/>
    </xf>
    <xf numFmtId="0" fontId="48" fillId="0" borderId="60" xfId="53" applyFont="1" applyBorder="1" applyAlignment="1">
      <alignment horizontal="center" vertical="center" wrapText="1"/>
    </xf>
    <xf numFmtId="168" fontId="48" fillId="0" borderId="53" xfId="53" applyNumberFormat="1" applyFont="1" applyBorder="1" applyAlignment="1">
      <alignment horizontal="center" vertical="center" wrapText="1"/>
    </xf>
    <xf numFmtId="168" fontId="48" fillId="0" borderId="60" xfId="53" applyNumberFormat="1" applyFont="1" applyBorder="1" applyAlignment="1">
      <alignment horizontal="center" vertical="center" wrapText="1"/>
    </xf>
    <xf numFmtId="168" fontId="48" fillId="0" borderId="53" xfId="53" applyNumberFormat="1" applyFont="1" applyBorder="1" applyAlignment="1">
      <alignment vertical="center" wrapText="1"/>
    </xf>
    <xf numFmtId="168" fontId="48" fillId="0" borderId="60" xfId="53" applyNumberFormat="1" applyFont="1" applyBorder="1" applyAlignment="1">
      <alignment vertical="center" wrapText="1"/>
    </xf>
    <xf numFmtId="168" fontId="48" fillId="0" borderId="53" xfId="54" applyNumberFormat="1" applyFont="1" applyBorder="1" applyAlignment="1">
      <alignment vertical="center" wrapText="1"/>
    </xf>
    <xf numFmtId="168" fontId="48" fillId="0" borderId="60" xfId="54" applyNumberFormat="1" applyFont="1" applyBorder="1" applyAlignment="1">
      <alignment vertical="center" wrapText="1"/>
    </xf>
    <xf numFmtId="0" fontId="48" fillId="0" borderId="61" xfId="53" applyFont="1" applyBorder="1" applyAlignment="1">
      <alignment horizontal="center" vertical="center" wrapText="1"/>
    </xf>
    <xf numFmtId="164" fontId="50" fillId="0" borderId="60" xfId="0" applyFont="1" applyBorder="1" applyAlignment="1">
      <alignment horizontal="center" vertical="center" wrapText="1"/>
    </xf>
    <xf numFmtId="164" fontId="0" fillId="0" borderId="63" xfId="0" applyBorder="1" applyAlignment="1">
      <alignment horizontal="center" vertical="center" wrapText="1"/>
    </xf>
    <xf numFmtId="168" fontId="48" fillId="0" borderId="61" xfId="53" applyNumberFormat="1" applyFont="1" applyBorder="1" applyAlignment="1">
      <alignment horizontal="center" vertical="center" wrapText="1"/>
    </xf>
    <xf numFmtId="168" fontId="50" fillId="0" borderId="60" xfId="0" applyNumberFormat="1" applyFont="1" applyBorder="1" applyAlignment="1">
      <alignment horizontal="center" vertical="center" wrapText="1"/>
    </xf>
    <xf numFmtId="168" fontId="0" fillId="0" borderId="63" xfId="0" applyNumberFormat="1" applyBorder="1" applyAlignment="1">
      <alignment horizontal="center" vertical="center" wrapText="1"/>
    </xf>
    <xf numFmtId="168" fontId="48" fillId="0" borderId="61" xfId="53" applyNumberFormat="1" applyFont="1" applyBorder="1" applyAlignment="1">
      <alignment vertical="center" wrapText="1"/>
    </xf>
    <xf numFmtId="168" fontId="50" fillId="0" borderId="60" xfId="0" applyNumberFormat="1" applyFont="1" applyBorder="1" applyAlignment="1">
      <alignment vertical="center" wrapText="1"/>
    </xf>
    <xf numFmtId="168" fontId="0" fillId="0" borderId="63" xfId="0" applyNumberFormat="1" applyBorder="1" applyAlignment="1">
      <alignment vertical="center" wrapText="1"/>
    </xf>
    <xf numFmtId="168" fontId="48" fillId="0" borderId="61" xfId="54" applyNumberFormat="1" applyFont="1" applyBorder="1" applyAlignment="1">
      <alignment vertical="center" wrapText="1"/>
    </xf>
    <xf numFmtId="168" fontId="0" fillId="0" borderId="60" xfId="54" applyNumberFormat="1" applyFont="1" applyBorder="1" applyAlignment="1">
      <alignment vertical="center" wrapText="1"/>
    </xf>
    <xf numFmtId="164" fontId="0" fillId="0" borderId="63" xfId="0" applyBorder="1" applyAlignment="1">
      <alignment vertical="center" wrapText="1"/>
    </xf>
    <xf numFmtId="0" fontId="48" fillId="0" borderId="56" xfId="53" applyFont="1" applyBorder="1" applyAlignment="1">
      <alignment horizontal="center" vertical="center" wrapText="1"/>
    </xf>
    <xf numFmtId="164" fontId="0" fillId="0" borderId="57" xfId="0" applyBorder="1" applyAlignment="1">
      <alignment horizontal="center" vertical="center" wrapText="1"/>
    </xf>
    <xf numFmtId="164" fontId="0" fillId="0" borderId="53" xfId="0" applyBorder="1" applyAlignment="1">
      <alignment horizontal="center" vertical="center" wrapText="1"/>
    </xf>
    <xf numFmtId="168" fontId="48" fillId="0" borderId="56" xfId="53" applyNumberFormat="1" applyFont="1" applyBorder="1" applyAlignment="1">
      <alignment horizontal="center" vertical="center" wrapText="1"/>
    </xf>
    <xf numFmtId="168" fontId="0" fillId="0" borderId="57" xfId="0" applyNumberFormat="1" applyBorder="1" applyAlignment="1">
      <alignment horizontal="center" vertical="center" wrapText="1"/>
    </xf>
    <xf numFmtId="168" fontId="0" fillId="0" borderId="53" xfId="0" applyNumberFormat="1" applyBorder="1" applyAlignment="1">
      <alignment horizontal="center" vertical="center" wrapText="1"/>
    </xf>
    <xf numFmtId="168" fontId="48" fillId="0" borderId="56" xfId="53" applyNumberFormat="1" applyFont="1" applyBorder="1" applyAlignment="1">
      <alignment vertical="center" wrapText="1"/>
    </xf>
    <xf numFmtId="168" fontId="0" fillId="0" borderId="57" xfId="0" applyNumberFormat="1" applyBorder="1" applyAlignment="1">
      <alignment vertical="center" wrapText="1"/>
    </xf>
    <xf numFmtId="168" fontId="0" fillId="0" borderId="53" xfId="0" applyNumberFormat="1" applyBorder="1" applyAlignment="1">
      <alignment vertical="center" wrapText="1"/>
    </xf>
    <xf numFmtId="168" fontId="48" fillId="0" borderId="56" xfId="54" applyNumberFormat="1" applyFont="1" applyBorder="1" applyAlignment="1">
      <alignment vertical="center" wrapText="1"/>
    </xf>
    <xf numFmtId="164" fontId="0" fillId="0" borderId="57" xfId="0" applyBorder="1" applyAlignment="1">
      <alignment vertical="center" wrapText="1"/>
    </xf>
    <xf numFmtId="164" fontId="0" fillId="0" borderId="53" xfId="0" applyBorder="1" applyAlignment="1">
      <alignment vertical="center" wrapText="1"/>
    </xf>
    <xf numFmtId="0" fontId="48" fillId="0" borderId="62" xfId="53" applyFont="1" applyBorder="1" applyAlignment="1">
      <alignment horizontal="center" vertical="center" wrapText="1"/>
    </xf>
    <xf numFmtId="0" fontId="48" fillId="0" borderId="57" xfId="53" applyFont="1" applyBorder="1" applyAlignment="1">
      <alignment horizontal="center" vertical="center" wrapText="1"/>
    </xf>
    <xf numFmtId="168" fontId="48" fillId="0" borderId="61" xfId="54" applyNumberFormat="1" applyFont="1" applyBorder="1" applyAlignment="1">
      <alignment horizontal="center" vertical="center" wrapText="1"/>
    </xf>
    <xf numFmtId="168" fontId="48" fillId="0" borderId="60" xfId="54" applyNumberFormat="1" applyFont="1" applyBorder="1" applyAlignment="1">
      <alignment horizontal="center" vertical="center" wrapText="1"/>
    </xf>
    <xf numFmtId="0" fontId="48" fillId="0" borderId="64" xfId="53" applyFont="1" applyBorder="1" applyAlignment="1">
      <alignment horizontal="center" vertical="center" wrapText="1"/>
    </xf>
    <xf numFmtId="0" fontId="48" fillId="0" borderId="63" xfId="53" applyFont="1" applyBorder="1" applyAlignment="1">
      <alignment horizontal="center" vertical="center" wrapText="1"/>
    </xf>
    <xf numFmtId="168" fontId="48" fillId="0" borderId="63" xfId="53" applyNumberFormat="1" applyFont="1" applyBorder="1" applyAlignment="1">
      <alignment horizontal="center" vertical="center" wrapText="1"/>
    </xf>
    <xf numFmtId="168" fontId="48" fillId="0" borderId="63" xfId="53" applyNumberFormat="1" applyFont="1" applyBorder="1" applyAlignment="1">
      <alignment vertical="center" wrapText="1"/>
    </xf>
    <xf numFmtId="168" fontId="0" fillId="0" borderId="63" xfId="54" applyNumberFormat="1" applyFont="1" applyBorder="1" applyAlignment="1">
      <alignment vertical="center" wrapText="1"/>
    </xf>
    <xf numFmtId="168" fontId="0" fillId="0" borderId="60" xfId="0" applyNumberFormat="1" applyBorder="1" applyAlignment="1">
      <alignment vertical="center" wrapText="1"/>
    </xf>
    <xf numFmtId="168" fontId="48" fillId="0" borderId="63" xfId="54" applyNumberFormat="1" applyFont="1" applyBorder="1" applyAlignment="1">
      <alignment vertical="center" wrapText="1"/>
    </xf>
    <xf numFmtId="0" fontId="48" fillId="0" borderId="62" xfId="53" applyFont="1" applyBorder="1" applyAlignment="1">
      <alignment vertical="center" wrapText="1"/>
    </xf>
    <xf numFmtId="164" fontId="0" fillId="0" borderId="57" xfId="0" applyBorder="1" applyAlignment="1"/>
    <xf numFmtId="164" fontId="0" fillId="0" borderId="64" xfId="0" applyBorder="1" applyAlignment="1"/>
    <xf numFmtId="168" fontId="48" fillId="0" borderId="62" xfId="53" applyNumberFormat="1" applyFont="1" applyBorder="1" applyAlignment="1">
      <alignment vertical="center" wrapText="1"/>
    </xf>
    <xf numFmtId="168" fontId="0" fillId="0" borderId="57" xfId="0" applyNumberFormat="1" applyBorder="1" applyAlignment="1"/>
    <xf numFmtId="168" fontId="0" fillId="0" borderId="64" xfId="0" applyNumberFormat="1" applyBorder="1" applyAlignment="1"/>
    <xf numFmtId="168" fontId="48" fillId="0" borderId="62" xfId="54" applyNumberFormat="1" applyFont="1" applyBorder="1" applyAlignment="1">
      <alignment vertical="center" wrapText="1"/>
    </xf>
    <xf numFmtId="164" fontId="0" fillId="0" borderId="60" xfId="0" applyBorder="1" applyAlignment="1">
      <alignment horizontal="center" vertical="center" wrapText="1"/>
    </xf>
    <xf numFmtId="168" fontId="0" fillId="0" borderId="60" xfId="0" applyNumberFormat="1" applyBorder="1" applyAlignment="1">
      <alignment horizontal="center" vertical="center" wrapText="1"/>
    </xf>
    <xf numFmtId="164" fontId="0" fillId="0" borderId="60" xfId="0" applyBorder="1" applyAlignment="1">
      <alignment vertical="center" wrapText="1"/>
    </xf>
    <xf numFmtId="164" fontId="50" fillId="0" borderId="63" xfId="0" applyFont="1" applyBorder="1" applyAlignment="1">
      <alignment horizontal="center" vertical="center" wrapText="1"/>
    </xf>
    <xf numFmtId="168" fontId="51" fillId="0" borderId="61" xfId="0" applyNumberFormat="1" applyFont="1" applyBorder="1" applyAlignment="1">
      <alignment horizontal="center" vertical="center" wrapText="1"/>
    </xf>
    <xf numFmtId="168" fontId="51" fillId="0" borderId="60" xfId="0" applyNumberFormat="1" applyFont="1" applyBorder="1" applyAlignment="1">
      <alignment horizontal="center" vertical="center" wrapText="1"/>
    </xf>
    <xf numFmtId="168" fontId="51" fillId="0" borderId="63" xfId="0" applyNumberFormat="1" applyFont="1" applyBorder="1" applyAlignment="1">
      <alignment horizontal="center" vertical="center" wrapText="1"/>
    </xf>
    <xf numFmtId="168" fontId="51" fillId="0" borderId="61" xfId="0" applyNumberFormat="1" applyFont="1" applyBorder="1" applyAlignment="1">
      <alignment vertical="center" wrapText="1"/>
    </xf>
    <xf numFmtId="168" fontId="51" fillId="0" borderId="60" xfId="0" applyNumberFormat="1" applyFont="1" applyBorder="1" applyAlignment="1">
      <alignment vertical="center" wrapText="1"/>
    </xf>
    <xf numFmtId="168" fontId="51" fillId="0" borderId="63" xfId="0" applyNumberFormat="1" applyFont="1" applyBorder="1" applyAlignment="1">
      <alignment vertical="center" wrapText="1"/>
    </xf>
    <xf numFmtId="168" fontId="50" fillId="0" borderId="63" xfId="0" applyNumberFormat="1" applyFont="1" applyBorder="1" applyAlignment="1">
      <alignment horizontal="center" vertical="center" wrapText="1"/>
    </xf>
    <xf numFmtId="0" fontId="48" fillId="0" borderId="61" xfId="53" applyFont="1" applyBorder="1" applyAlignment="1">
      <alignment vertical="center" wrapText="1"/>
    </xf>
    <xf numFmtId="0" fontId="52" fillId="0" borderId="63" xfId="53" applyFont="1" applyBorder="1" applyAlignment="1">
      <alignment horizontal="center" vertical="center" wrapText="1"/>
    </xf>
    <xf numFmtId="168" fontId="50" fillId="0" borderId="63" xfId="0" applyNumberFormat="1" applyFont="1" applyBorder="1" applyAlignment="1">
      <alignment vertical="center" wrapText="1"/>
    </xf>
    <xf numFmtId="168" fontId="39" fillId="0" borderId="61" xfId="0" applyNumberFormat="1" applyFont="1" applyBorder="1" applyAlignment="1">
      <alignment horizontal="center" vertical="center" wrapText="1"/>
    </xf>
    <xf numFmtId="168" fontId="39" fillId="0" borderId="60" xfId="0" applyNumberFormat="1" applyFont="1" applyBorder="1" applyAlignment="1">
      <alignment horizontal="center" vertical="center" wrapText="1"/>
    </xf>
    <xf numFmtId="168" fontId="39" fillId="0" borderId="63" xfId="0" applyNumberFormat="1" applyFont="1" applyBorder="1" applyAlignment="1">
      <alignment horizontal="center" vertical="center" wrapText="1"/>
    </xf>
    <xf numFmtId="168" fontId="39" fillId="0" borderId="61" xfId="0" applyNumberFormat="1" applyFont="1" applyBorder="1" applyAlignment="1">
      <alignment vertical="center" wrapText="1"/>
    </xf>
    <xf numFmtId="168" fontId="39" fillId="0" borderId="60" xfId="0" applyNumberFormat="1" applyFont="1" applyBorder="1" applyAlignment="1">
      <alignment vertical="center" wrapText="1"/>
    </xf>
    <xf numFmtId="168" fontId="39" fillId="0" borderId="63" xfId="0" applyNumberFormat="1" applyFont="1" applyBorder="1" applyAlignment="1">
      <alignment vertical="center" wrapText="1"/>
    </xf>
    <xf numFmtId="168" fontId="48" fillId="0" borderId="66" xfId="54" applyNumberFormat="1" applyFont="1" applyBorder="1" applyAlignment="1">
      <alignment vertical="center" wrapText="1"/>
    </xf>
    <xf numFmtId="168" fontId="48" fillId="0" borderId="68" xfId="54" applyNumberFormat="1" applyFont="1" applyBorder="1" applyAlignment="1">
      <alignment vertical="center" wrapText="1"/>
    </xf>
    <xf numFmtId="168" fontId="0" fillId="0" borderId="68" xfId="54" applyNumberFormat="1" applyFont="1" applyBorder="1" applyAlignment="1">
      <alignment vertical="center" wrapText="1"/>
    </xf>
    <xf numFmtId="168" fontId="0" fillId="0" borderId="70" xfId="54" applyNumberFormat="1" applyFont="1" applyBorder="1" applyAlignment="1">
      <alignment vertical="center" wrapText="1"/>
    </xf>
    <xf numFmtId="168" fontId="51" fillId="0" borderId="61" xfId="54" applyNumberFormat="1" applyFont="1" applyBorder="1" applyAlignment="1">
      <alignment vertical="center" wrapText="1"/>
    </xf>
    <xf numFmtId="168" fontId="51" fillId="0" borderId="60" xfId="54" applyNumberFormat="1" applyFont="1" applyBorder="1" applyAlignment="1">
      <alignment vertical="center" wrapText="1"/>
    </xf>
    <xf numFmtId="168" fontId="1" fillId="0" borderId="60" xfId="54" applyNumberFormat="1" applyFont="1" applyBorder="1" applyAlignment="1">
      <alignment vertical="center" wrapText="1"/>
    </xf>
    <xf numFmtId="168" fontId="1" fillId="0" borderId="63" xfId="54" applyNumberFormat="1" applyFont="1" applyBorder="1" applyAlignment="1">
      <alignment vertical="center" wrapText="1"/>
    </xf>
    <xf numFmtId="0" fontId="49" fillId="0" borderId="57" xfId="53" applyFont="1" applyBorder="1" applyAlignment="1">
      <alignment horizontal="left" vertical="top" wrapText="1"/>
    </xf>
    <xf numFmtId="0" fontId="49" fillId="0" borderId="64" xfId="53" applyFont="1" applyBorder="1" applyAlignment="1">
      <alignment horizontal="left" vertical="top" wrapText="1"/>
    </xf>
    <xf numFmtId="168" fontId="48" fillId="0" borderId="63" xfId="54" applyNumberFormat="1" applyFont="1" applyBorder="1" applyAlignment="1">
      <alignment horizontal="center" vertical="center" wrapText="1"/>
    </xf>
    <xf numFmtId="0" fontId="49" fillId="0" borderId="61" xfId="53" applyFont="1" applyBorder="1" applyAlignment="1">
      <alignment horizontal="left" vertical="top" wrapText="1"/>
    </xf>
    <xf numFmtId="0" fontId="49" fillId="0" borderId="56" xfId="53" applyFont="1" applyBorder="1" applyAlignment="1">
      <alignment horizontal="left" vertical="top" wrapText="1"/>
    </xf>
    <xf numFmtId="0" fontId="47" fillId="25" borderId="76" xfId="55" applyFont="1" applyFill="1" applyBorder="1" applyAlignment="1">
      <alignment horizontal="center" vertical="center" wrapText="1"/>
    </xf>
    <xf numFmtId="0" fontId="48" fillId="0" borderId="73" xfId="53" applyFont="1" applyBorder="1" applyAlignment="1">
      <alignment horizontal="center" vertical="center" wrapText="1"/>
    </xf>
    <xf numFmtId="168" fontId="48" fillId="0" borderId="62" xfId="53" applyNumberFormat="1" applyFont="1" applyBorder="1" applyAlignment="1">
      <alignment horizontal="center" vertical="center" wrapText="1"/>
    </xf>
    <xf numFmtId="168" fontId="48" fillId="0" borderId="64" xfId="53" applyNumberFormat="1" applyFont="1" applyBorder="1" applyAlignment="1">
      <alignment horizontal="center" vertical="center" wrapText="1"/>
    </xf>
    <xf numFmtId="168" fontId="48" fillId="0" borderId="64" xfId="53" applyNumberFormat="1" applyFont="1" applyBorder="1" applyAlignment="1">
      <alignment vertical="center" wrapText="1"/>
    </xf>
    <xf numFmtId="164" fontId="39" fillId="0" borderId="53" xfId="0" applyNumberFormat="1" applyFont="1" applyBorder="1" applyAlignment="1" applyProtection="1">
      <alignment horizontal="center" vertical="center"/>
    </xf>
    <xf numFmtId="164" fontId="39" fillId="0" borderId="56" xfId="0" applyNumberFormat="1" applyFont="1" applyBorder="1" applyAlignment="1" applyProtection="1">
      <alignment horizontal="center" vertical="center"/>
    </xf>
    <xf numFmtId="164" fontId="35" fillId="24" borderId="53" xfId="0" applyNumberFormat="1" applyFont="1" applyFill="1" applyBorder="1" applyAlignment="1" applyProtection="1">
      <alignment horizontal="center" vertical="center" wrapText="1"/>
    </xf>
    <xf numFmtId="164" fontId="35" fillId="24" borderId="56" xfId="0" applyNumberFormat="1" applyFont="1" applyFill="1" applyBorder="1" applyAlignment="1" applyProtection="1">
      <alignment horizontal="center" vertical="center" wrapText="1"/>
    </xf>
    <xf numFmtId="164" fontId="39" fillId="0" borderId="53" xfId="0" applyNumberFormat="1" applyFont="1" applyBorder="1" applyAlignment="1" applyProtection="1">
      <alignment vertical="center" wrapText="1"/>
    </xf>
    <xf numFmtId="164" fontId="0" fillId="0" borderId="56" xfId="0" applyBorder="1" applyAlignment="1">
      <alignment vertical="center" wrapText="1"/>
    </xf>
    <xf numFmtId="165" fontId="39" fillId="0" borderId="53" xfId="0" applyNumberFormat="1" applyFont="1" applyBorder="1" applyAlignment="1" applyProtection="1">
      <alignment horizontal="right" vertical="center"/>
    </xf>
    <xf numFmtId="164" fontId="0" fillId="0" borderId="56" xfId="0" applyBorder="1" applyAlignment="1">
      <alignment horizontal="right" vertical="center"/>
    </xf>
    <xf numFmtId="164" fontId="0" fillId="0" borderId="56" xfId="0" applyBorder="1" applyAlignment="1">
      <alignment horizontal="center" vertical="center"/>
    </xf>
    <xf numFmtId="49" fontId="35" fillId="0" borderId="53" xfId="32" applyNumberFormat="1" applyFont="1" applyBorder="1" applyAlignment="1" applyProtection="1">
      <alignment horizontal="center" vertical="center" wrapText="1"/>
    </xf>
    <xf numFmtId="49" fontId="35" fillId="0" borderId="56" xfId="32" applyNumberFormat="1" applyFont="1" applyBorder="1" applyAlignment="1" applyProtection="1">
      <alignment horizontal="center" vertical="center" wrapText="1"/>
    </xf>
    <xf numFmtId="43" fontId="35" fillId="24" borderId="53" xfId="0" applyNumberFormat="1" applyFont="1" applyFill="1" applyBorder="1" applyAlignment="1" applyProtection="1">
      <alignment horizontal="center" vertical="center" wrapText="1"/>
    </xf>
    <xf numFmtId="43" fontId="35" fillId="24" borderId="56" xfId="0" applyNumberFormat="1" applyFont="1" applyFill="1" applyBorder="1" applyAlignment="1" applyProtection="1">
      <alignment horizontal="center" vertical="center" wrapText="1"/>
    </xf>
    <xf numFmtId="164" fontId="35" fillId="24" borderId="54" xfId="0" applyNumberFormat="1" applyFont="1" applyFill="1" applyBorder="1" applyAlignment="1" applyProtection="1">
      <alignment horizontal="center" vertical="center" wrapText="1"/>
    </xf>
    <xf numFmtId="164" fontId="35" fillId="24" borderId="55" xfId="0" applyNumberFormat="1" applyFont="1" applyFill="1" applyBorder="1" applyAlignment="1" applyProtection="1">
      <alignment horizontal="center" vertical="center" wrapText="1"/>
    </xf>
    <xf numFmtId="164" fontId="35" fillId="0" borderId="53" xfId="0" applyNumberFormat="1" applyFont="1" applyBorder="1" applyAlignment="1" applyProtection="1">
      <alignment horizontal="center" vertical="center" wrapText="1"/>
    </xf>
    <xf numFmtId="164" fontId="35" fillId="0" borderId="56" xfId="0" applyNumberFormat="1" applyFont="1" applyBorder="1" applyAlignment="1" applyProtection="1">
      <alignment horizontal="center" vertical="center" wrapText="1"/>
    </xf>
    <xf numFmtId="164" fontId="35" fillId="0" borderId="53" xfId="0" applyNumberFormat="1" applyFont="1" applyBorder="1" applyAlignment="1" applyProtection="1">
      <alignment horizontal="center" vertical="center" textRotation="90" wrapText="1"/>
    </xf>
    <xf numFmtId="164" fontId="35" fillId="0" borderId="56" xfId="0" applyNumberFormat="1" applyFont="1" applyBorder="1" applyAlignment="1" applyProtection="1">
      <alignment horizontal="center" vertical="center" textRotation="90" wrapText="1"/>
    </xf>
    <xf numFmtId="9" fontId="39" fillId="0" borderId="0" xfId="0" applyNumberFormat="1" applyFont="1" applyAlignment="1" applyProtection="1">
      <alignment horizontal="right"/>
    </xf>
    <xf numFmtId="4" fontId="39" fillId="0" borderId="0" xfId="0" applyNumberFormat="1" applyFont="1" applyAlignment="1" applyProtection="1">
      <alignment horizontal="right"/>
    </xf>
    <xf numFmtId="4" fontId="39" fillId="0" borderId="0" xfId="0" applyNumberFormat="1" applyFont="1" applyAlignment="1" applyProtection="1">
      <alignment horizontal="right" vertical="top"/>
    </xf>
    <xf numFmtId="164" fontId="39" fillId="0" borderId="0" xfId="0" applyNumberFormat="1" applyFont="1" applyAlignment="1" applyProtection="1">
      <alignment horizontal="right"/>
    </xf>
  </cellXfs>
  <cellStyles count="56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Comma0" xfId="26"/>
    <cellStyle name="Currency0" xfId="27"/>
    <cellStyle name="Dane wejściowe 2" xfId="28"/>
    <cellStyle name="Dane wyjściowe 2" xfId="29"/>
    <cellStyle name="Date" xfId="30"/>
    <cellStyle name="Dobre 2" xfId="31"/>
    <cellStyle name="Dziesiętny 2" xfId="32"/>
    <cellStyle name="Dziesiętny 3" xfId="54"/>
    <cellStyle name="Fixed" xfId="33"/>
    <cellStyle name="Heading 1" xfId="34"/>
    <cellStyle name="Heading 2" xfId="35"/>
    <cellStyle name="Komórka połączona 2" xfId="36"/>
    <cellStyle name="Komórka zaznaczona 2" xfId="37"/>
    <cellStyle name="Nagłówek 1 2" xfId="38"/>
    <cellStyle name="Nagłówek 2 2" xfId="39"/>
    <cellStyle name="Nagłówek 3 2" xfId="40"/>
    <cellStyle name="Nagłówek 4 2" xfId="41"/>
    <cellStyle name="Neutralne 2" xfId="42"/>
    <cellStyle name="Normalny" xfId="0" builtinId="0"/>
    <cellStyle name="Normalny 2" xfId="43"/>
    <cellStyle name="Normalny_BUDŻET GMINY MILICZ NA 2011 - prowizorium" xfId="1"/>
    <cellStyle name="Normalny_fundusz_sołecki_2013" xfId="53"/>
    <cellStyle name="Normalny_Wydatki sołectw w 2011 BIS" xfId="55"/>
    <cellStyle name="Obliczenia 2" xfId="44"/>
    <cellStyle name="Suma 2" xfId="45"/>
    <cellStyle name="Tekst objaśnienia 2" xfId="46"/>
    <cellStyle name="Tekst ostrzeżenia 2" xfId="47"/>
    <cellStyle name="Total" xfId="48"/>
    <cellStyle name="Tytuł 2" xfId="49"/>
    <cellStyle name="Uwaga 2" xfId="50"/>
    <cellStyle name="Walutowy" xfId="52" builtinId="4"/>
    <cellStyle name="Złe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ek/Documents/Bud&#380;et/Rozliczenie%20dochod&#243;w%20wydzielonych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gółem"/>
      <sheetName val="ogółem dla skarbnika"/>
      <sheetName val="80101"/>
      <sheetName val="80110"/>
      <sheetName val="80148"/>
      <sheetName val="85401"/>
      <sheetName val="Gm Milicz 80110"/>
      <sheetName val="Przedszkole 80104"/>
      <sheetName val="Przedszkole 80148"/>
      <sheetName val="Nr 2 80101"/>
      <sheetName val="Nr 2 80132"/>
      <sheetName val="Nr 2 - 80148"/>
      <sheetName val="G Sułów 80110"/>
      <sheetName val="SP Sułów 80101"/>
      <sheetName val="SP Sułów 80148"/>
      <sheetName val="Dunkowa 80101"/>
      <sheetName val="Dunkowa 80148"/>
      <sheetName val="Czatkowice"/>
      <sheetName val="Nowy Zamek"/>
      <sheetName val="Wziąchowo 80101"/>
      <sheetName val="Wziąchowo 80148"/>
      <sheetName val="G Wróbliniec 80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rgb="FF00B050"/>
  </sheetPr>
  <dimension ref="A1:X104"/>
  <sheetViews>
    <sheetView showGridLines="0" view="pageBreakPreview" zoomScale="119" zoomScaleNormal="75" zoomScaleSheetLayoutView="119" workbookViewId="0">
      <selection activeCell="F3" sqref="F3"/>
    </sheetView>
  </sheetViews>
  <sheetFormatPr defaultColWidth="9.7109375" defaultRowHeight="12.75"/>
  <cols>
    <col min="1" max="1" width="5.7109375" style="4" customWidth="1"/>
    <col min="2" max="2" width="9.5703125" style="4" customWidth="1"/>
    <col min="3" max="3" width="12.5703125" style="4" customWidth="1"/>
    <col min="4" max="4" width="11.28515625" style="4" customWidth="1"/>
    <col min="5" max="5" width="64.140625" style="4" customWidth="1"/>
    <col min="6" max="6" width="30.140625" style="93" customWidth="1"/>
    <col min="7" max="16384" width="9.7109375" style="4"/>
  </cols>
  <sheetData>
    <row r="1" spans="1:8" ht="15.75">
      <c r="A1" s="1"/>
      <c r="B1" s="1"/>
      <c r="C1" s="1"/>
      <c r="D1" s="1"/>
      <c r="E1" s="2"/>
      <c r="F1" s="362" t="s">
        <v>0</v>
      </c>
      <c r="G1" s="3"/>
      <c r="H1" s="3"/>
    </row>
    <row r="2" spans="1:8" ht="15.75">
      <c r="A2" s="1"/>
      <c r="B2" s="1"/>
      <c r="C2" s="1"/>
      <c r="D2" s="1"/>
      <c r="E2" s="5"/>
      <c r="F2" s="363" t="s">
        <v>374</v>
      </c>
      <c r="G2" s="6"/>
      <c r="H2" s="6"/>
    </row>
    <row r="3" spans="1:8" ht="15.75">
      <c r="A3" s="1"/>
      <c r="B3" s="1"/>
      <c r="C3" s="1"/>
      <c r="D3" s="1"/>
      <c r="E3" s="5"/>
      <c r="F3" s="363" t="s">
        <v>124</v>
      </c>
      <c r="G3" s="6"/>
      <c r="H3" s="6"/>
    </row>
    <row r="4" spans="1:8" ht="15.75">
      <c r="A4" s="1"/>
      <c r="B4" s="1"/>
      <c r="C4" s="1"/>
      <c r="D4" s="1"/>
      <c r="E4" s="5"/>
      <c r="F4" s="364" t="s">
        <v>372</v>
      </c>
      <c r="G4" s="6"/>
      <c r="H4" s="6"/>
    </row>
    <row r="5" spans="1:8" ht="15.75">
      <c r="A5" s="1"/>
      <c r="B5" s="1"/>
      <c r="C5" s="1"/>
      <c r="D5" s="1"/>
      <c r="E5" s="7"/>
      <c r="F5" s="8"/>
      <c r="G5" s="6"/>
      <c r="H5" s="6"/>
    </row>
    <row r="6" spans="1:8">
      <c r="A6" s="1"/>
      <c r="B6" s="1"/>
      <c r="C6" s="1"/>
      <c r="D6" s="1"/>
      <c r="E6" s="1"/>
      <c r="F6" s="9"/>
    </row>
    <row r="7" spans="1:8" ht="57" customHeight="1">
      <c r="A7" s="239" t="s">
        <v>1</v>
      </c>
      <c r="B7" s="239"/>
      <c r="C7" s="240"/>
      <c r="D7" s="240"/>
      <c r="E7" s="240"/>
      <c r="F7" s="240"/>
    </row>
    <row r="8" spans="1:8" ht="13.5" thickBot="1">
      <c r="A8" s="1"/>
      <c r="B8" s="1"/>
      <c r="C8" s="1"/>
      <c r="D8" s="1"/>
      <c r="E8" s="1"/>
      <c r="F8" s="9"/>
    </row>
    <row r="9" spans="1:8" ht="12.75" customHeight="1" thickTop="1">
      <c r="A9" s="10"/>
      <c r="B9" s="11"/>
      <c r="C9" s="12"/>
      <c r="D9" s="12"/>
      <c r="E9" s="12"/>
      <c r="F9" s="241" t="s">
        <v>2</v>
      </c>
    </row>
    <row r="10" spans="1:8" ht="12.75" customHeight="1">
      <c r="A10" s="13" t="s">
        <v>3</v>
      </c>
      <c r="B10" s="14" t="s">
        <v>4</v>
      </c>
      <c r="C10" s="15" t="s">
        <v>5</v>
      </c>
      <c r="D10" s="15" t="s">
        <v>6</v>
      </c>
      <c r="E10" s="15" t="s">
        <v>7</v>
      </c>
      <c r="F10" s="242"/>
    </row>
    <row r="11" spans="1:8" ht="25.5" customHeight="1" thickBot="1">
      <c r="A11" s="16"/>
      <c r="B11" s="17"/>
      <c r="C11" s="18"/>
      <c r="D11" s="18"/>
      <c r="E11" s="18"/>
      <c r="F11" s="243"/>
    </row>
    <row r="12" spans="1:8" ht="25.5" customHeight="1">
      <c r="A12" s="19" t="s">
        <v>8</v>
      </c>
      <c r="B12" s="20"/>
      <c r="C12" s="244"/>
      <c r="D12" s="245"/>
      <c r="E12" s="21" t="s">
        <v>9</v>
      </c>
      <c r="F12" s="22">
        <f>SUM(F13,F19)</f>
        <v>4685303.4000000004</v>
      </c>
      <c r="G12" s="23"/>
      <c r="H12" s="23"/>
    </row>
    <row r="13" spans="1:8" s="30" customFormat="1" ht="31.5" customHeight="1">
      <c r="A13" s="24">
        <v>1</v>
      </c>
      <c r="B13" s="25">
        <v>900</v>
      </c>
      <c r="C13" s="26">
        <v>90017</v>
      </c>
      <c r="D13" s="27"/>
      <c r="E13" s="28" t="s">
        <v>10</v>
      </c>
      <c r="F13" s="29">
        <f>SUM(F14:F18)</f>
        <v>2635303.4</v>
      </c>
    </row>
    <row r="14" spans="1:8" s="30" customFormat="1" ht="20.25" customHeight="1">
      <c r="A14" s="24"/>
      <c r="B14" s="31">
        <v>600</v>
      </c>
      <c r="C14" s="32">
        <v>60013</v>
      </c>
      <c r="D14" s="32">
        <v>2650</v>
      </c>
      <c r="E14" s="33" t="s">
        <v>11</v>
      </c>
      <c r="F14" s="34">
        <v>105530.4</v>
      </c>
    </row>
    <row r="15" spans="1:8" s="30" customFormat="1" ht="25.5" customHeight="1">
      <c r="A15" s="35"/>
      <c r="B15" s="31">
        <v>600</v>
      </c>
      <c r="C15" s="32">
        <v>60016</v>
      </c>
      <c r="D15" s="32">
        <v>2650</v>
      </c>
      <c r="E15" s="36" t="s">
        <v>12</v>
      </c>
      <c r="F15" s="37">
        <v>888906</v>
      </c>
    </row>
    <row r="16" spans="1:8" s="30" customFormat="1" ht="25.5" customHeight="1">
      <c r="A16" s="35"/>
      <c r="B16" s="31">
        <v>900</v>
      </c>
      <c r="C16" s="36">
        <v>90002</v>
      </c>
      <c r="D16" s="32">
        <v>2650</v>
      </c>
      <c r="E16" s="36" t="s">
        <v>13</v>
      </c>
      <c r="F16" s="37">
        <v>213591</v>
      </c>
    </row>
    <row r="17" spans="1:24" s="30" customFormat="1" ht="25.5" customHeight="1">
      <c r="A17" s="35"/>
      <c r="B17" s="31">
        <v>900</v>
      </c>
      <c r="C17" s="36">
        <v>90003</v>
      </c>
      <c r="D17" s="32">
        <v>2650</v>
      </c>
      <c r="E17" s="36" t="s">
        <v>14</v>
      </c>
      <c r="F17" s="37">
        <v>669699</v>
      </c>
    </row>
    <row r="18" spans="1:24" s="30" customFormat="1" ht="25.5" customHeight="1">
      <c r="A18" s="35"/>
      <c r="B18" s="31">
        <v>900</v>
      </c>
      <c r="C18" s="36">
        <v>90004</v>
      </c>
      <c r="D18" s="32">
        <v>2650</v>
      </c>
      <c r="E18" s="36" t="s">
        <v>15</v>
      </c>
      <c r="F18" s="37">
        <v>757577</v>
      </c>
    </row>
    <row r="19" spans="1:24" s="39" customFormat="1" ht="25.5" customHeight="1">
      <c r="A19" s="35">
        <v>2</v>
      </c>
      <c r="B19" s="25">
        <v>921</v>
      </c>
      <c r="C19" s="38">
        <v>92109</v>
      </c>
      <c r="D19" s="27"/>
      <c r="E19" s="38" t="s">
        <v>16</v>
      </c>
      <c r="F19" s="29">
        <f>SUM(F20:F21)</f>
        <v>2050000</v>
      </c>
      <c r="X19" s="39">
        <v>4</v>
      </c>
    </row>
    <row r="20" spans="1:24" s="40" customFormat="1" ht="25.5" customHeight="1">
      <c r="A20" s="35"/>
      <c r="B20" s="31">
        <v>921</v>
      </c>
      <c r="C20" s="36">
        <v>92109</v>
      </c>
      <c r="D20" s="32">
        <v>2480</v>
      </c>
      <c r="E20" s="36" t="s">
        <v>17</v>
      </c>
      <c r="F20" s="37">
        <v>1250000</v>
      </c>
    </row>
    <row r="21" spans="1:24" ht="27.75" customHeight="1">
      <c r="A21" s="41"/>
      <c r="B21" s="42">
        <v>921</v>
      </c>
      <c r="C21" s="36">
        <v>92116</v>
      </c>
      <c r="D21" s="36">
        <v>2480</v>
      </c>
      <c r="E21" s="36" t="s">
        <v>18</v>
      </c>
      <c r="F21" s="37">
        <v>800000</v>
      </c>
    </row>
    <row r="22" spans="1:24" ht="33" customHeight="1">
      <c r="A22" s="43" t="s">
        <v>19</v>
      </c>
      <c r="B22" s="44"/>
      <c r="C22" s="246"/>
      <c r="D22" s="247"/>
      <c r="E22" s="45" t="s">
        <v>20</v>
      </c>
      <c r="F22" s="29">
        <f>SUM(F23:F26,F27,F31:F59)</f>
        <v>6661994.120000001</v>
      </c>
    </row>
    <row r="23" spans="1:24" ht="31.5">
      <c r="A23" s="46">
        <v>1</v>
      </c>
      <c r="B23" s="47" t="s">
        <v>21</v>
      </c>
      <c r="C23" s="48" t="s">
        <v>22</v>
      </c>
      <c r="D23" s="49" t="s">
        <v>23</v>
      </c>
      <c r="E23" s="50" t="s">
        <v>24</v>
      </c>
      <c r="F23" s="51">
        <v>85000</v>
      </c>
    </row>
    <row r="24" spans="1:24" ht="36" customHeight="1">
      <c r="A24" s="52">
        <v>2</v>
      </c>
      <c r="B24" s="53">
        <v>630</v>
      </c>
      <c r="C24" s="48" t="s">
        <v>25</v>
      </c>
      <c r="D24" s="54" t="s">
        <v>26</v>
      </c>
      <c r="E24" s="55" t="s">
        <v>27</v>
      </c>
      <c r="F24" s="37">
        <v>10000</v>
      </c>
    </row>
    <row r="25" spans="1:24" ht="36" customHeight="1">
      <c r="A25" s="52">
        <v>3</v>
      </c>
      <c r="B25" s="53">
        <v>750</v>
      </c>
      <c r="C25" s="48" t="s">
        <v>28</v>
      </c>
      <c r="D25" s="54" t="s">
        <v>26</v>
      </c>
      <c r="E25" s="55" t="s">
        <v>29</v>
      </c>
      <c r="F25" s="37">
        <v>17000</v>
      </c>
    </row>
    <row r="26" spans="1:24" ht="37.5" customHeight="1">
      <c r="A26" s="46">
        <v>4</v>
      </c>
      <c r="B26" s="53">
        <v>754</v>
      </c>
      <c r="C26" s="56">
        <v>75412</v>
      </c>
      <c r="D26" s="57">
        <v>2820</v>
      </c>
      <c r="E26" s="55" t="s">
        <v>30</v>
      </c>
      <c r="F26" s="37">
        <v>40841.39</v>
      </c>
    </row>
    <row r="27" spans="1:24" ht="32.25" customHeight="1">
      <c r="A27" s="52">
        <v>5</v>
      </c>
      <c r="B27" s="58">
        <v>801</v>
      </c>
      <c r="C27" s="59"/>
      <c r="D27" s="60"/>
      <c r="E27" s="61" t="s">
        <v>31</v>
      </c>
      <c r="F27" s="29">
        <f>SUM( F28:F30)</f>
        <v>2082420</v>
      </c>
    </row>
    <row r="28" spans="1:24" ht="25.5" customHeight="1">
      <c r="A28" s="52"/>
      <c r="B28" s="53">
        <v>801</v>
      </c>
      <c r="C28" s="56">
        <v>80104</v>
      </c>
      <c r="D28" s="57">
        <v>2540</v>
      </c>
      <c r="E28" s="55" t="s">
        <v>32</v>
      </c>
      <c r="F28" s="37">
        <v>1044420</v>
      </c>
    </row>
    <row r="29" spans="1:24" ht="25.5" customHeight="1">
      <c r="A29" s="52"/>
      <c r="B29" s="53">
        <v>801</v>
      </c>
      <c r="C29" s="56">
        <v>80105</v>
      </c>
      <c r="D29" s="57">
        <v>2540</v>
      </c>
      <c r="E29" s="55" t="s">
        <v>33</v>
      </c>
      <c r="F29" s="37">
        <v>706000</v>
      </c>
    </row>
    <row r="30" spans="1:24" ht="21.75" customHeight="1">
      <c r="A30" s="52"/>
      <c r="B30" s="53">
        <v>854</v>
      </c>
      <c r="C30" s="56">
        <v>85404</v>
      </c>
      <c r="D30" s="57">
        <v>2540</v>
      </c>
      <c r="E30" s="55" t="s">
        <v>34</v>
      </c>
      <c r="F30" s="37">
        <v>332000</v>
      </c>
    </row>
    <row r="31" spans="1:24" ht="21.75" customHeight="1">
      <c r="A31" s="52">
        <v>6</v>
      </c>
      <c r="B31" s="53">
        <v>801</v>
      </c>
      <c r="C31" s="56">
        <v>80101</v>
      </c>
      <c r="D31" s="57">
        <v>2540</v>
      </c>
      <c r="E31" s="55" t="s">
        <v>35</v>
      </c>
      <c r="F31" s="37">
        <v>711216</v>
      </c>
    </row>
    <row r="32" spans="1:24" ht="33.75" customHeight="1">
      <c r="A32" s="52">
        <v>7</v>
      </c>
      <c r="B32" s="53">
        <v>801</v>
      </c>
      <c r="C32" s="56">
        <v>80104</v>
      </c>
      <c r="D32" s="57">
        <v>2540</v>
      </c>
      <c r="E32" s="62" t="s">
        <v>36</v>
      </c>
      <c r="F32" s="37">
        <v>549675</v>
      </c>
    </row>
    <row r="33" spans="1:6" ht="25.5" customHeight="1">
      <c r="A33" s="52">
        <v>8</v>
      </c>
      <c r="B33" s="53">
        <v>801</v>
      </c>
      <c r="C33" s="56">
        <v>80104</v>
      </c>
      <c r="D33" s="57">
        <v>2540</v>
      </c>
      <c r="E33" s="55" t="s">
        <v>37</v>
      </c>
      <c r="F33" s="37">
        <v>359304</v>
      </c>
    </row>
    <row r="34" spans="1:6" ht="24" customHeight="1">
      <c r="A34" s="52">
        <v>9</v>
      </c>
      <c r="B34" s="53">
        <v>801</v>
      </c>
      <c r="C34" s="56">
        <v>80104</v>
      </c>
      <c r="D34" s="57">
        <v>2540</v>
      </c>
      <c r="E34" s="55" t="s">
        <v>38</v>
      </c>
      <c r="F34" s="37">
        <v>136776</v>
      </c>
    </row>
    <row r="35" spans="1:6" ht="19.5" customHeight="1">
      <c r="A35" s="52">
        <v>10</v>
      </c>
      <c r="B35" s="53">
        <v>801</v>
      </c>
      <c r="C35" s="56">
        <v>80104</v>
      </c>
      <c r="D35" s="57">
        <v>2540</v>
      </c>
      <c r="E35" s="55" t="s">
        <v>39</v>
      </c>
      <c r="F35" s="37">
        <v>302100</v>
      </c>
    </row>
    <row r="36" spans="1:6" ht="24" customHeight="1">
      <c r="A36" s="52">
        <v>11</v>
      </c>
      <c r="B36" s="53">
        <v>801</v>
      </c>
      <c r="C36" s="56">
        <v>80104</v>
      </c>
      <c r="D36" s="57">
        <v>2540</v>
      </c>
      <c r="E36" s="55" t="s">
        <v>40</v>
      </c>
      <c r="F36" s="37">
        <v>67632</v>
      </c>
    </row>
    <row r="37" spans="1:6" ht="22.5" customHeight="1">
      <c r="A37" s="52">
        <v>12</v>
      </c>
      <c r="B37" s="53">
        <v>801</v>
      </c>
      <c r="C37" s="56">
        <v>80106</v>
      </c>
      <c r="D37" s="57">
        <v>2540</v>
      </c>
      <c r="E37" s="55" t="s">
        <v>41</v>
      </c>
      <c r="F37" s="37">
        <v>57720</v>
      </c>
    </row>
    <row r="38" spans="1:6" ht="27" customHeight="1">
      <c r="A38" s="52">
        <v>13</v>
      </c>
      <c r="B38" s="53">
        <v>801</v>
      </c>
      <c r="C38" s="56">
        <v>80110</v>
      </c>
      <c r="D38" s="57">
        <v>2540</v>
      </c>
      <c r="E38" s="55" t="s">
        <v>42</v>
      </c>
      <c r="F38" s="37">
        <v>656856</v>
      </c>
    </row>
    <row r="39" spans="1:6" ht="19.5" customHeight="1">
      <c r="A39" s="52">
        <v>14</v>
      </c>
      <c r="B39" s="53">
        <v>801</v>
      </c>
      <c r="C39" s="56">
        <v>80110</v>
      </c>
      <c r="D39" s="57">
        <v>2540</v>
      </c>
      <c r="E39" s="55" t="s">
        <v>43</v>
      </c>
      <c r="F39" s="37">
        <v>189216</v>
      </c>
    </row>
    <row r="40" spans="1:6" s="63" customFormat="1" ht="33.75" customHeight="1">
      <c r="A40" s="52">
        <v>15</v>
      </c>
      <c r="B40" s="53">
        <v>801</v>
      </c>
      <c r="C40" s="56">
        <v>80195</v>
      </c>
      <c r="D40" s="57">
        <v>2820</v>
      </c>
      <c r="E40" s="55" t="s">
        <v>44</v>
      </c>
      <c r="F40" s="37">
        <v>10000</v>
      </c>
    </row>
    <row r="41" spans="1:6" s="63" customFormat="1" ht="15.75">
      <c r="A41" s="248">
        <v>15</v>
      </c>
      <c r="B41" s="250">
        <v>801</v>
      </c>
      <c r="C41" s="250">
        <v>80195</v>
      </c>
      <c r="D41" s="57">
        <v>2827</v>
      </c>
      <c r="E41" s="252" t="s">
        <v>45</v>
      </c>
      <c r="F41" s="37">
        <v>4456.8</v>
      </c>
    </row>
    <row r="42" spans="1:6" s="64" customFormat="1" ht="15.75">
      <c r="A42" s="249"/>
      <c r="B42" s="251"/>
      <c r="C42" s="251"/>
      <c r="D42" s="57">
        <v>2829</v>
      </c>
      <c r="E42" s="253"/>
      <c r="F42" s="37">
        <v>343.2</v>
      </c>
    </row>
    <row r="43" spans="1:6" s="64" customFormat="1" ht="33.75" customHeight="1">
      <c r="A43" s="52">
        <v>16</v>
      </c>
      <c r="B43" s="53">
        <v>851</v>
      </c>
      <c r="C43" s="56">
        <v>85154</v>
      </c>
      <c r="D43" s="57">
        <v>2800</v>
      </c>
      <c r="E43" s="65" t="s">
        <v>46</v>
      </c>
      <c r="F43" s="37">
        <v>4500</v>
      </c>
    </row>
    <row r="44" spans="1:6" s="64" customFormat="1" ht="33.75" customHeight="1">
      <c r="A44" s="52">
        <v>17</v>
      </c>
      <c r="B44" s="53">
        <v>851</v>
      </c>
      <c r="C44" s="56">
        <v>85154</v>
      </c>
      <c r="D44" s="57">
        <v>2810</v>
      </c>
      <c r="E44" s="65" t="s">
        <v>47</v>
      </c>
      <c r="F44" s="37">
        <v>1500</v>
      </c>
    </row>
    <row r="45" spans="1:6" s="64" customFormat="1" ht="47.25">
      <c r="A45" s="52">
        <v>18</v>
      </c>
      <c r="B45" s="53">
        <v>851</v>
      </c>
      <c r="C45" s="56">
        <v>85154</v>
      </c>
      <c r="D45" s="57">
        <v>2830</v>
      </c>
      <c r="E45" s="65" t="s">
        <v>48</v>
      </c>
      <c r="F45" s="37">
        <v>11000</v>
      </c>
    </row>
    <row r="46" spans="1:6" ht="32.25" customHeight="1">
      <c r="A46" s="52">
        <v>19</v>
      </c>
      <c r="B46" s="53">
        <v>851</v>
      </c>
      <c r="C46" s="56">
        <v>85195</v>
      </c>
      <c r="D46" s="57">
        <v>2820</v>
      </c>
      <c r="E46" s="55" t="s">
        <v>49</v>
      </c>
      <c r="F46" s="66">
        <v>18000</v>
      </c>
    </row>
    <row r="47" spans="1:6" ht="33.75" customHeight="1">
      <c r="A47" s="52">
        <v>20</v>
      </c>
      <c r="B47" s="53">
        <v>852</v>
      </c>
      <c r="C47" s="56">
        <v>85228</v>
      </c>
      <c r="D47" s="57">
        <v>2820</v>
      </c>
      <c r="E47" s="55" t="s">
        <v>50</v>
      </c>
      <c r="F47" s="37">
        <v>150000</v>
      </c>
    </row>
    <row r="48" spans="1:6" ht="33.75" customHeight="1">
      <c r="A48" s="52">
        <v>21</v>
      </c>
      <c r="B48" s="53">
        <v>852</v>
      </c>
      <c r="C48" s="56">
        <v>85295</v>
      </c>
      <c r="D48" s="57">
        <v>2710</v>
      </c>
      <c r="E48" s="55" t="s">
        <v>51</v>
      </c>
      <c r="F48" s="37">
        <v>10000</v>
      </c>
    </row>
    <row r="49" spans="1:6" ht="31.5">
      <c r="A49" s="52">
        <v>22</v>
      </c>
      <c r="B49" s="53">
        <v>852</v>
      </c>
      <c r="C49" s="56">
        <v>85295</v>
      </c>
      <c r="D49" s="57">
        <v>2820</v>
      </c>
      <c r="E49" s="55" t="s">
        <v>52</v>
      </c>
      <c r="F49" s="37">
        <v>22000</v>
      </c>
    </row>
    <row r="50" spans="1:6" s="72" customFormat="1" ht="31.5" customHeight="1">
      <c r="A50" s="52">
        <v>23</v>
      </c>
      <c r="B50" s="67">
        <v>854</v>
      </c>
      <c r="C50" s="68">
        <v>85412</v>
      </c>
      <c r="D50" s="69">
        <v>2820</v>
      </c>
      <c r="E50" s="70" t="s">
        <v>53</v>
      </c>
      <c r="F50" s="71">
        <v>84000</v>
      </c>
    </row>
    <row r="51" spans="1:6" ht="15.75">
      <c r="A51" s="52">
        <v>24</v>
      </c>
      <c r="B51" s="53">
        <v>855</v>
      </c>
      <c r="C51" s="56">
        <v>85505</v>
      </c>
      <c r="D51" s="57">
        <v>2830</v>
      </c>
      <c r="E51" s="55" t="s">
        <v>54</v>
      </c>
      <c r="F51" s="37">
        <v>101004</v>
      </c>
    </row>
    <row r="52" spans="1:6" s="23" customFormat="1" ht="15.75">
      <c r="A52" s="52">
        <v>25</v>
      </c>
      <c r="B52" s="73">
        <v>855</v>
      </c>
      <c r="C52" s="74">
        <v>85505</v>
      </c>
      <c r="D52" s="75">
        <v>2830</v>
      </c>
      <c r="E52" s="76" t="s">
        <v>55</v>
      </c>
      <c r="F52" s="77">
        <v>105804</v>
      </c>
    </row>
    <row r="53" spans="1:6" ht="33" customHeight="1">
      <c r="A53" s="52">
        <v>26</v>
      </c>
      <c r="B53" s="78">
        <v>855</v>
      </c>
      <c r="C53" s="79">
        <v>85506</v>
      </c>
      <c r="D53" s="80">
        <v>2830</v>
      </c>
      <c r="E53" s="81" t="s">
        <v>56</v>
      </c>
      <c r="F53" s="82">
        <v>24048</v>
      </c>
    </row>
    <row r="54" spans="1:6" ht="47.25">
      <c r="A54" s="52">
        <v>27</v>
      </c>
      <c r="B54" s="53">
        <v>900</v>
      </c>
      <c r="C54" s="56">
        <v>90002</v>
      </c>
      <c r="D54" s="57">
        <v>6230</v>
      </c>
      <c r="E54" s="55" t="s">
        <v>57</v>
      </c>
      <c r="F54" s="37">
        <v>79581.73</v>
      </c>
    </row>
    <row r="55" spans="1:6" ht="52.5" customHeight="1">
      <c r="A55" s="52">
        <v>28</v>
      </c>
      <c r="B55" s="53">
        <v>900</v>
      </c>
      <c r="C55" s="56">
        <v>90005</v>
      </c>
      <c r="D55" s="57">
        <v>6230</v>
      </c>
      <c r="E55" s="55" t="s">
        <v>58</v>
      </c>
      <c r="F55" s="37">
        <v>120000</v>
      </c>
    </row>
    <row r="56" spans="1:6" ht="31.5">
      <c r="A56" s="52">
        <v>29</v>
      </c>
      <c r="B56" s="53">
        <v>900</v>
      </c>
      <c r="C56" s="56">
        <v>90095</v>
      </c>
      <c r="D56" s="57">
        <v>2820</v>
      </c>
      <c r="E56" s="55" t="s">
        <v>59</v>
      </c>
      <c r="F56" s="37">
        <v>5000</v>
      </c>
    </row>
    <row r="57" spans="1:6" ht="31.5">
      <c r="A57" s="52">
        <v>30</v>
      </c>
      <c r="B57" s="53">
        <v>921</v>
      </c>
      <c r="C57" s="56">
        <v>92105</v>
      </c>
      <c r="D57" s="57">
        <v>2820</v>
      </c>
      <c r="E57" s="55" t="s">
        <v>60</v>
      </c>
      <c r="F57" s="37">
        <v>45000</v>
      </c>
    </row>
    <row r="58" spans="1:6" ht="47.25">
      <c r="A58" s="52">
        <v>31</v>
      </c>
      <c r="B58" s="83">
        <v>921</v>
      </c>
      <c r="C58" s="84">
        <v>92120</v>
      </c>
      <c r="D58" s="85">
        <v>2720</v>
      </c>
      <c r="E58" s="55" t="s">
        <v>61</v>
      </c>
      <c r="F58" s="86">
        <v>100000</v>
      </c>
    </row>
    <row r="59" spans="1:6" ht="16.5" thickBot="1">
      <c r="A59" s="52">
        <v>32</v>
      </c>
      <c r="B59" s="53">
        <v>926</v>
      </c>
      <c r="C59" s="56">
        <v>92605</v>
      </c>
      <c r="D59" s="57">
        <v>2820</v>
      </c>
      <c r="E59" s="87" t="s">
        <v>62</v>
      </c>
      <c r="F59" s="37">
        <v>500000</v>
      </c>
    </row>
    <row r="60" spans="1:6" ht="16.5" thickBot="1">
      <c r="A60" s="88"/>
      <c r="B60" s="89"/>
      <c r="C60" s="89"/>
      <c r="D60" s="89"/>
      <c r="E60" s="90" t="s">
        <v>63</v>
      </c>
      <c r="F60" s="91">
        <f>SUM(F12,F22)</f>
        <v>11347297.520000001</v>
      </c>
    </row>
    <row r="61" spans="1:6" ht="13.5" thickTop="1">
      <c r="A61" s="1"/>
      <c r="B61" s="1"/>
      <c r="C61" s="1"/>
      <c r="D61" s="1"/>
      <c r="E61" s="1"/>
      <c r="F61" s="9"/>
    </row>
    <row r="62" spans="1:6" ht="18.75">
      <c r="A62" s="1"/>
      <c r="B62" s="1"/>
      <c r="C62" s="1"/>
      <c r="D62" s="1"/>
      <c r="E62" s="1"/>
      <c r="F62" s="92">
        <f>SUBTOTAL(9,F10:F59)</f>
        <v>29462318.440000001</v>
      </c>
    </row>
    <row r="63" spans="1:6">
      <c r="A63" s="1"/>
      <c r="B63" s="1"/>
      <c r="C63" s="1"/>
      <c r="D63" s="1"/>
      <c r="E63" s="1"/>
      <c r="F63" s="9">
        <v>11342497.52</v>
      </c>
    </row>
    <row r="64" spans="1:6">
      <c r="A64" s="1"/>
      <c r="B64" s="1"/>
      <c r="C64" s="1"/>
      <c r="D64" s="1"/>
      <c r="E64" s="1"/>
      <c r="F64" s="9">
        <f>F63-F60</f>
        <v>-4800.0000000018626</v>
      </c>
    </row>
    <row r="65" spans="1:6">
      <c r="A65" s="1"/>
      <c r="B65" s="1"/>
      <c r="C65" s="1"/>
      <c r="D65" s="1"/>
      <c r="E65" s="1"/>
      <c r="F65" s="9"/>
    </row>
    <row r="66" spans="1:6">
      <c r="A66" s="1"/>
      <c r="B66" s="1"/>
      <c r="C66" s="1"/>
      <c r="D66" s="1"/>
      <c r="E66" s="1"/>
      <c r="F66" s="9"/>
    </row>
    <row r="67" spans="1:6">
      <c r="A67" s="1"/>
      <c r="B67" s="1"/>
      <c r="C67" s="1"/>
      <c r="D67" s="1"/>
      <c r="E67" s="1"/>
      <c r="F67" s="9"/>
    </row>
    <row r="68" spans="1:6">
      <c r="A68" s="1"/>
      <c r="B68" s="1"/>
      <c r="C68" s="1"/>
      <c r="D68" s="1"/>
      <c r="E68" s="1"/>
      <c r="F68" s="9"/>
    </row>
    <row r="69" spans="1:6">
      <c r="A69" s="1"/>
      <c r="B69" s="1"/>
      <c r="C69" s="1"/>
      <c r="D69" s="1"/>
      <c r="E69" s="1"/>
      <c r="F69" s="9"/>
    </row>
    <row r="70" spans="1:6">
      <c r="A70" s="1"/>
      <c r="B70" s="1"/>
      <c r="C70" s="1"/>
      <c r="D70" s="1"/>
      <c r="E70" s="1"/>
      <c r="F70" s="9"/>
    </row>
    <row r="71" spans="1:6">
      <c r="A71" s="1"/>
      <c r="B71" s="1"/>
      <c r="C71" s="1"/>
      <c r="D71" s="1"/>
      <c r="E71" s="1"/>
      <c r="F71" s="9"/>
    </row>
    <row r="72" spans="1:6">
      <c r="A72" s="1"/>
      <c r="B72" s="1"/>
      <c r="C72" s="1"/>
      <c r="D72" s="1"/>
      <c r="E72" s="1"/>
      <c r="F72" s="9"/>
    </row>
    <row r="73" spans="1:6">
      <c r="A73" s="1"/>
      <c r="B73" s="1"/>
      <c r="C73" s="1"/>
      <c r="D73" s="1"/>
      <c r="E73" s="1"/>
      <c r="F73" s="9"/>
    </row>
    <row r="74" spans="1:6">
      <c r="A74" s="1"/>
      <c r="B74" s="1"/>
      <c r="C74" s="1"/>
      <c r="D74" s="1"/>
      <c r="E74" s="1"/>
      <c r="F74" s="9"/>
    </row>
    <row r="75" spans="1:6">
      <c r="A75" s="1"/>
      <c r="B75" s="1"/>
      <c r="C75" s="1"/>
      <c r="D75" s="1"/>
      <c r="E75" s="1"/>
      <c r="F75" s="9"/>
    </row>
    <row r="76" spans="1:6">
      <c r="A76" s="1"/>
      <c r="B76" s="1"/>
      <c r="C76" s="1"/>
      <c r="D76" s="1"/>
      <c r="E76" s="1"/>
      <c r="F76" s="9"/>
    </row>
    <row r="77" spans="1:6">
      <c r="A77" s="1"/>
      <c r="B77" s="1"/>
      <c r="C77" s="1"/>
      <c r="D77" s="1"/>
      <c r="E77" s="1"/>
      <c r="F77" s="9"/>
    </row>
    <row r="78" spans="1:6">
      <c r="A78" s="1"/>
      <c r="B78" s="1"/>
      <c r="C78" s="1"/>
      <c r="D78" s="1"/>
      <c r="E78" s="1"/>
      <c r="F78" s="9"/>
    </row>
    <row r="79" spans="1:6">
      <c r="A79" s="1"/>
      <c r="B79" s="1"/>
      <c r="C79" s="1"/>
      <c r="D79" s="1"/>
      <c r="E79" s="1"/>
      <c r="F79" s="9"/>
    </row>
    <row r="80" spans="1:6">
      <c r="A80" s="1"/>
      <c r="B80" s="1"/>
      <c r="C80" s="1"/>
      <c r="D80" s="1"/>
      <c r="E80" s="1"/>
      <c r="F80" s="9"/>
    </row>
    <row r="81" spans="1:6">
      <c r="A81" s="1"/>
      <c r="B81" s="1"/>
      <c r="C81" s="1"/>
      <c r="D81" s="1"/>
      <c r="E81" s="1"/>
      <c r="F81" s="9"/>
    </row>
    <row r="82" spans="1:6">
      <c r="A82" s="1"/>
      <c r="B82" s="1"/>
      <c r="C82" s="1"/>
      <c r="D82" s="1"/>
      <c r="E82" s="1"/>
      <c r="F82" s="9"/>
    </row>
    <row r="83" spans="1:6">
      <c r="A83" s="1"/>
      <c r="B83" s="1"/>
      <c r="C83" s="1"/>
      <c r="D83" s="1"/>
      <c r="E83" s="1"/>
      <c r="F83" s="9"/>
    </row>
    <row r="84" spans="1:6">
      <c r="A84" s="1"/>
      <c r="B84" s="1"/>
      <c r="C84" s="1"/>
      <c r="D84" s="1"/>
      <c r="E84" s="1"/>
      <c r="F84" s="9"/>
    </row>
    <row r="85" spans="1:6">
      <c r="A85" s="1"/>
      <c r="B85" s="1"/>
      <c r="C85" s="1"/>
      <c r="D85" s="1"/>
      <c r="E85" s="1"/>
      <c r="F85" s="9"/>
    </row>
    <row r="86" spans="1:6">
      <c r="A86" s="1"/>
      <c r="B86" s="1"/>
      <c r="C86" s="1"/>
      <c r="D86" s="1"/>
      <c r="E86" s="1"/>
      <c r="F86" s="9"/>
    </row>
    <row r="87" spans="1:6">
      <c r="A87" s="1"/>
      <c r="B87" s="1"/>
      <c r="C87" s="1"/>
      <c r="D87" s="1"/>
      <c r="E87" s="1"/>
      <c r="F87" s="9"/>
    </row>
    <row r="88" spans="1:6">
      <c r="A88" s="1"/>
      <c r="B88" s="1"/>
      <c r="C88" s="1"/>
      <c r="D88" s="1"/>
      <c r="E88" s="1"/>
      <c r="F88" s="9"/>
    </row>
    <row r="89" spans="1:6">
      <c r="A89" s="1"/>
      <c r="B89" s="1"/>
      <c r="C89" s="1"/>
      <c r="D89" s="1"/>
      <c r="E89" s="1"/>
      <c r="F89" s="9"/>
    </row>
    <row r="90" spans="1:6">
      <c r="A90" s="1"/>
      <c r="B90" s="1"/>
      <c r="C90" s="1"/>
      <c r="D90" s="1"/>
      <c r="E90" s="1"/>
      <c r="F90" s="9"/>
    </row>
    <row r="91" spans="1:6">
      <c r="A91" s="1"/>
      <c r="B91" s="1"/>
      <c r="C91" s="1"/>
      <c r="D91" s="1"/>
      <c r="E91" s="1"/>
      <c r="F91" s="9"/>
    </row>
    <row r="92" spans="1:6">
      <c r="A92" s="1"/>
      <c r="B92" s="1"/>
      <c r="C92" s="1"/>
      <c r="D92" s="1"/>
      <c r="E92" s="1"/>
      <c r="F92" s="9"/>
    </row>
    <row r="93" spans="1:6">
      <c r="A93" s="1"/>
      <c r="B93" s="1"/>
      <c r="C93" s="1"/>
      <c r="D93" s="1"/>
      <c r="E93" s="1"/>
      <c r="F93" s="9"/>
    </row>
    <row r="94" spans="1:6">
      <c r="A94" s="1"/>
      <c r="B94" s="1"/>
      <c r="C94" s="1"/>
      <c r="D94" s="1"/>
      <c r="E94" s="1"/>
      <c r="F94" s="9"/>
    </row>
    <row r="95" spans="1:6">
      <c r="A95" s="1"/>
      <c r="B95" s="1"/>
      <c r="C95" s="1"/>
      <c r="D95" s="1"/>
      <c r="E95" s="1"/>
      <c r="F95" s="9"/>
    </row>
    <row r="96" spans="1:6">
      <c r="A96" s="1"/>
      <c r="B96" s="1"/>
      <c r="C96" s="1"/>
      <c r="D96" s="1"/>
      <c r="E96" s="1"/>
      <c r="F96" s="9"/>
    </row>
    <row r="97" spans="1:6">
      <c r="A97" s="1"/>
      <c r="B97" s="1"/>
      <c r="C97" s="1"/>
      <c r="D97" s="1"/>
      <c r="E97" s="1"/>
      <c r="F97" s="9"/>
    </row>
    <row r="98" spans="1:6">
      <c r="A98" s="1"/>
      <c r="B98" s="1"/>
      <c r="C98" s="1"/>
      <c r="D98" s="1"/>
      <c r="E98" s="1"/>
      <c r="F98" s="9"/>
    </row>
    <row r="99" spans="1:6">
      <c r="A99" s="1"/>
      <c r="B99" s="1"/>
      <c r="C99" s="1"/>
      <c r="D99" s="1"/>
      <c r="E99" s="1"/>
      <c r="F99" s="9"/>
    </row>
    <row r="100" spans="1:6">
      <c r="A100" s="1"/>
      <c r="B100" s="1"/>
      <c r="C100" s="1"/>
      <c r="D100" s="1"/>
      <c r="E100" s="1"/>
      <c r="F100" s="9"/>
    </row>
    <row r="101" spans="1:6">
      <c r="A101" s="1"/>
      <c r="B101" s="1"/>
      <c r="C101" s="1"/>
      <c r="D101" s="1"/>
      <c r="E101" s="1"/>
      <c r="F101" s="9"/>
    </row>
    <row r="102" spans="1:6">
      <c r="A102" s="1"/>
      <c r="B102" s="1"/>
      <c r="C102" s="1"/>
      <c r="D102" s="1"/>
      <c r="E102" s="1"/>
      <c r="F102" s="9"/>
    </row>
    <row r="103" spans="1:6">
      <c r="A103" s="1"/>
      <c r="B103" s="1"/>
      <c r="C103" s="1"/>
      <c r="D103" s="1"/>
      <c r="E103" s="1"/>
      <c r="F103" s="9"/>
    </row>
    <row r="104" spans="1:6">
      <c r="A104" s="1"/>
      <c r="B104" s="1"/>
      <c r="C104" s="1"/>
      <c r="D104" s="1"/>
      <c r="E104" s="1"/>
      <c r="F104" s="9"/>
    </row>
  </sheetData>
  <autoFilter ref="A9:F60"/>
  <mergeCells count="8">
    <mergeCell ref="A7:F7"/>
    <mergeCell ref="F9:F11"/>
    <mergeCell ref="C12:D12"/>
    <mergeCell ref="C22:D22"/>
    <mergeCell ref="A41:A42"/>
    <mergeCell ref="B41:B42"/>
    <mergeCell ref="C41:C42"/>
    <mergeCell ref="E41:E42"/>
  </mergeCells>
  <printOptions gridLinesSet="0"/>
  <pageMargins left="0.7" right="0.7" top="0.75" bottom="0.75" header="0.3" footer="0.3"/>
  <pageSetup paperSize="9" scale="65" orientation="portrait" horizontalDpi="300" verticalDpi="300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11"/>
  <sheetViews>
    <sheetView zoomScaleNormal="100" zoomScaleSheetLayoutView="100" workbookViewId="0">
      <selection activeCell="J3" sqref="J3"/>
    </sheetView>
  </sheetViews>
  <sheetFormatPr defaultColWidth="10.28515625" defaultRowHeight="15"/>
  <cols>
    <col min="1" max="1" width="4.5703125" style="236" customWidth="1"/>
    <col min="2" max="2" width="16.7109375" style="236" customWidth="1"/>
    <col min="3" max="3" width="16.85546875" style="237" customWidth="1"/>
    <col min="4" max="4" width="16.140625" style="238" customWidth="1"/>
    <col min="5" max="5" width="16.85546875" style="234" bestFit="1" customWidth="1"/>
    <col min="6" max="6" width="35.28515625" style="234" customWidth="1"/>
    <col min="7" max="7" width="7.42578125" style="234" customWidth="1"/>
    <col min="8" max="8" width="12.140625" style="234" customWidth="1"/>
    <col min="9" max="9" width="18.85546875" style="146" customWidth="1"/>
    <col min="10" max="10" width="18.85546875" style="147" customWidth="1"/>
    <col min="11" max="16384" width="10.28515625" style="147"/>
  </cols>
  <sheetData>
    <row r="1" spans="1:10" ht="15.75">
      <c r="A1" s="142"/>
      <c r="B1" s="142"/>
      <c r="C1" s="143"/>
      <c r="D1" s="144"/>
      <c r="E1" s="145"/>
      <c r="F1" s="145"/>
      <c r="G1" s="145"/>
      <c r="H1" s="145"/>
      <c r="J1" s="362" t="s">
        <v>131</v>
      </c>
    </row>
    <row r="2" spans="1:10" ht="15.75">
      <c r="A2" s="142"/>
      <c r="B2" s="142"/>
      <c r="C2" s="143"/>
      <c r="D2" s="144"/>
      <c r="E2" s="145"/>
      <c r="F2" s="145"/>
      <c r="G2" s="148"/>
      <c r="H2" s="148"/>
      <c r="J2" s="365" t="s">
        <v>374</v>
      </c>
    </row>
    <row r="3" spans="1:10" ht="15.75">
      <c r="A3" s="142"/>
      <c r="B3" s="142"/>
      <c r="C3" s="143"/>
      <c r="D3" s="144"/>
      <c r="E3" s="145"/>
      <c r="F3" s="145"/>
      <c r="G3" s="148"/>
      <c r="H3" s="148"/>
      <c r="J3" s="365" t="s">
        <v>124</v>
      </c>
    </row>
    <row r="4" spans="1:10" ht="15.75">
      <c r="A4" s="142"/>
      <c r="B4" s="142"/>
      <c r="C4" s="143"/>
      <c r="D4" s="144"/>
      <c r="E4" s="145"/>
      <c r="F4" s="145"/>
      <c r="G4" s="148"/>
      <c r="H4" s="148"/>
      <c r="J4" s="365" t="s">
        <v>372</v>
      </c>
    </row>
    <row r="5" spans="1:10" ht="15.75">
      <c r="A5" s="142"/>
      <c r="B5" s="142"/>
      <c r="C5" s="143"/>
      <c r="D5" s="144"/>
      <c r="E5" s="145"/>
      <c r="F5" s="145"/>
      <c r="G5" s="148"/>
      <c r="H5" s="148"/>
      <c r="I5" s="149"/>
      <c r="J5" s="150"/>
    </row>
    <row r="6" spans="1:10" ht="52.5" hidden="1" customHeight="1">
      <c r="A6" s="254"/>
      <c r="B6" s="254"/>
      <c r="C6" s="254"/>
      <c r="D6" s="254"/>
      <c r="E6" s="254"/>
      <c r="F6" s="254"/>
      <c r="G6" s="254"/>
      <c r="H6" s="254"/>
      <c r="I6" s="254"/>
      <c r="J6" s="150"/>
    </row>
    <row r="7" spans="1:10" ht="52.5" customHeight="1">
      <c r="A7" s="254" t="s">
        <v>132</v>
      </c>
      <c r="B7" s="254"/>
      <c r="C7" s="254"/>
      <c r="D7" s="254"/>
      <c r="E7" s="254"/>
      <c r="F7" s="254"/>
      <c r="G7" s="254"/>
      <c r="H7" s="254"/>
      <c r="I7" s="254"/>
      <c r="J7" s="254"/>
    </row>
    <row r="8" spans="1:10" ht="150">
      <c r="A8" s="151" t="s">
        <v>133</v>
      </c>
      <c r="B8" s="151" t="s">
        <v>134</v>
      </c>
      <c r="C8" s="152" t="s">
        <v>135</v>
      </c>
      <c r="D8" s="153" t="s">
        <v>136</v>
      </c>
      <c r="E8" s="154" t="s">
        <v>137</v>
      </c>
      <c r="F8" s="151" t="s">
        <v>138</v>
      </c>
      <c r="G8" s="151" t="s">
        <v>139</v>
      </c>
      <c r="H8" s="151" t="s">
        <v>140</v>
      </c>
      <c r="I8" s="151" t="s">
        <v>68</v>
      </c>
      <c r="J8" s="154" t="s">
        <v>141</v>
      </c>
    </row>
    <row r="9" spans="1:10" ht="18.75">
      <c r="A9" s="155">
        <v>1</v>
      </c>
      <c r="B9" s="155">
        <v>2</v>
      </c>
      <c r="C9" s="155">
        <v>3</v>
      </c>
      <c r="D9" s="156">
        <v>4</v>
      </c>
      <c r="E9" s="157">
        <v>5</v>
      </c>
      <c r="F9" s="158">
        <v>6</v>
      </c>
      <c r="G9" s="158">
        <v>7</v>
      </c>
      <c r="H9" s="158">
        <v>8</v>
      </c>
      <c r="I9" s="158">
        <v>9</v>
      </c>
      <c r="J9" s="159">
        <v>10</v>
      </c>
    </row>
    <row r="10" spans="1:10" ht="18.75">
      <c r="A10" s="255">
        <v>1</v>
      </c>
      <c r="B10" s="255" t="s">
        <v>142</v>
      </c>
      <c r="C10" s="257">
        <v>10453.719999999999</v>
      </c>
      <c r="D10" s="259">
        <v>1045.3699999999999</v>
      </c>
      <c r="E10" s="261">
        <v>11499</v>
      </c>
      <c r="F10" s="160" t="s">
        <v>143</v>
      </c>
      <c r="G10" s="161">
        <v>700</v>
      </c>
      <c r="H10" s="161">
        <v>70005</v>
      </c>
      <c r="I10" s="161">
        <v>4210</v>
      </c>
      <c r="J10" s="162">
        <v>8000</v>
      </c>
    </row>
    <row r="11" spans="1:10" ht="31.5" customHeight="1">
      <c r="A11" s="256"/>
      <c r="B11" s="256"/>
      <c r="C11" s="258"/>
      <c r="D11" s="260"/>
      <c r="E11" s="262"/>
      <c r="F11" s="160" t="s">
        <v>144</v>
      </c>
      <c r="G11" s="161">
        <v>900</v>
      </c>
      <c r="H11" s="161">
        <v>90004</v>
      </c>
      <c r="I11" s="161">
        <v>4170</v>
      </c>
      <c r="J11" s="163">
        <v>1499</v>
      </c>
    </row>
    <row r="12" spans="1:10" ht="16.5" customHeight="1" thickBot="1">
      <c r="A12" s="256"/>
      <c r="B12" s="256"/>
      <c r="C12" s="258"/>
      <c r="D12" s="260"/>
      <c r="E12" s="262"/>
      <c r="F12" s="164" t="s">
        <v>145</v>
      </c>
      <c r="G12" s="161">
        <v>921</v>
      </c>
      <c r="H12" s="161">
        <v>92109</v>
      </c>
      <c r="I12" s="161">
        <v>4270</v>
      </c>
      <c r="J12" s="162">
        <v>2000</v>
      </c>
    </row>
    <row r="13" spans="1:10" ht="18.75">
      <c r="A13" s="263">
        <v>2</v>
      </c>
      <c r="B13" s="263" t="s">
        <v>146</v>
      </c>
      <c r="C13" s="266">
        <v>18801.919999999998</v>
      </c>
      <c r="D13" s="269">
        <v>1880.19</v>
      </c>
      <c r="E13" s="272">
        <v>20682</v>
      </c>
      <c r="F13" s="165" t="s">
        <v>147</v>
      </c>
      <c r="G13" s="166">
        <v>700</v>
      </c>
      <c r="H13" s="166">
        <v>70005</v>
      </c>
      <c r="I13" s="166">
        <v>6050</v>
      </c>
      <c r="J13" s="167">
        <v>4500</v>
      </c>
    </row>
    <row r="14" spans="1:10" ht="28.5" customHeight="1">
      <c r="A14" s="256"/>
      <c r="B14" s="256"/>
      <c r="C14" s="258"/>
      <c r="D14" s="260"/>
      <c r="E14" s="262"/>
      <c r="F14" s="160" t="s">
        <v>148</v>
      </c>
      <c r="G14" s="161">
        <v>900</v>
      </c>
      <c r="H14" s="161">
        <v>90004</v>
      </c>
      <c r="I14" s="161">
        <v>4170</v>
      </c>
      <c r="J14" s="162">
        <v>1200</v>
      </c>
    </row>
    <row r="15" spans="1:10" ht="19.5" customHeight="1">
      <c r="A15" s="264"/>
      <c r="B15" s="264"/>
      <c r="C15" s="267"/>
      <c r="D15" s="270"/>
      <c r="E15" s="273"/>
      <c r="F15" s="160" t="s">
        <v>149</v>
      </c>
      <c r="G15" s="161">
        <v>900</v>
      </c>
      <c r="H15" s="161">
        <v>90004</v>
      </c>
      <c r="I15" s="161">
        <v>4210</v>
      </c>
      <c r="J15" s="162">
        <v>582</v>
      </c>
    </row>
    <row r="16" spans="1:10" ht="25.5">
      <c r="A16" s="264"/>
      <c r="B16" s="264"/>
      <c r="C16" s="267"/>
      <c r="D16" s="270"/>
      <c r="E16" s="273"/>
      <c r="F16" s="160" t="s">
        <v>150</v>
      </c>
      <c r="G16" s="161">
        <v>921</v>
      </c>
      <c r="H16" s="161">
        <v>92109</v>
      </c>
      <c r="I16" s="161">
        <v>4210</v>
      </c>
      <c r="J16" s="162">
        <v>12400</v>
      </c>
    </row>
    <row r="17" spans="1:10" ht="18.75">
      <c r="A17" s="264"/>
      <c r="B17" s="264"/>
      <c r="C17" s="267"/>
      <c r="D17" s="270"/>
      <c r="E17" s="273"/>
      <c r="F17" s="160" t="s">
        <v>151</v>
      </c>
      <c r="G17" s="161">
        <v>921</v>
      </c>
      <c r="H17" s="161">
        <v>92109</v>
      </c>
      <c r="I17" s="161">
        <v>4270</v>
      </c>
      <c r="J17" s="162">
        <v>1500</v>
      </c>
    </row>
    <row r="18" spans="1:10" ht="19.5" thickBot="1">
      <c r="A18" s="265"/>
      <c r="B18" s="265"/>
      <c r="C18" s="268"/>
      <c r="D18" s="271"/>
      <c r="E18" s="274"/>
      <c r="F18" s="168" t="s">
        <v>152</v>
      </c>
      <c r="G18" s="169">
        <v>921</v>
      </c>
      <c r="H18" s="169">
        <v>92109</v>
      </c>
      <c r="I18" s="169">
        <v>4300</v>
      </c>
      <c r="J18" s="170">
        <v>500</v>
      </c>
    </row>
    <row r="19" spans="1:10" ht="15.75" customHeight="1">
      <c r="A19" s="275">
        <v>3</v>
      </c>
      <c r="B19" s="275" t="s">
        <v>153</v>
      </c>
      <c r="C19" s="278">
        <v>12300.67</v>
      </c>
      <c r="D19" s="281">
        <v>1230.07</v>
      </c>
      <c r="E19" s="284">
        <v>13531</v>
      </c>
      <c r="F19" s="171" t="s">
        <v>154</v>
      </c>
      <c r="G19" s="172">
        <v>921</v>
      </c>
      <c r="H19" s="172">
        <v>92109</v>
      </c>
      <c r="I19" s="172">
        <v>4210</v>
      </c>
      <c r="J19" s="173">
        <v>11131</v>
      </c>
    </row>
    <row r="20" spans="1:10" ht="18.75">
      <c r="A20" s="276"/>
      <c r="B20" s="276"/>
      <c r="C20" s="279"/>
      <c r="D20" s="282"/>
      <c r="E20" s="285"/>
      <c r="F20" s="160" t="s">
        <v>155</v>
      </c>
      <c r="G20" s="161">
        <v>921</v>
      </c>
      <c r="H20" s="161">
        <v>92109</v>
      </c>
      <c r="I20" s="161">
        <v>4210</v>
      </c>
      <c r="J20" s="162">
        <v>1200</v>
      </c>
    </row>
    <row r="21" spans="1:10" ht="19.5" thickBot="1">
      <c r="A21" s="277"/>
      <c r="B21" s="277"/>
      <c r="C21" s="280"/>
      <c r="D21" s="283"/>
      <c r="E21" s="286"/>
      <c r="F21" s="164" t="s">
        <v>156</v>
      </c>
      <c r="G21" s="174">
        <v>921</v>
      </c>
      <c r="H21" s="174">
        <v>92109</v>
      </c>
      <c r="I21" s="174">
        <v>4210</v>
      </c>
      <c r="J21" s="175">
        <v>1200</v>
      </c>
    </row>
    <row r="22" spans="1:10" ht="25.5">
      <c r="A22" s="263">
        <v>4</v>
      </c>
      <c r="B22" s="263" t="s">
        <v>157</v>
      </c>
      <c r="C22" s="266">
        <v>13704.35</v>
      </c>
      <c r="D22" s="269">
        <v>1370.44</v>
      </c>
      <c r="E22" s="272">
        <v>15075</v>
      </c>
      <c r="F22" s="165" t="s">
        <v>158</v>
      </c>
      <c r="G22" s="166">
        <v>921</v>
      </c>
      <c r="H22" s="166">
        <v>92109</v>
      </c>
      <c r="I22" s="166">
        <v>4270</v>
      </c>
      <c r="J22" s="167">
        <v>12163</v>
      </c>
    </row>
    <row r="23" spans="1:10" ht="19.5" thickBot="1">
      <c r="A23" s="265"/>
      <c r="B23" s="265"/>
      <c r="C23" s="268"/>
      <c r="D23" s="271"/>
      <c r="E23" s="274"/>
      <c r="F23" s="168" t="s">
        <v>159</v>
      </c>
      <c r="G23" s="169">
        <v>926</v>
      </c>
      <c r="H23" s="169">
        <v>92695</v>
      </c>
      <c r="I23" s="169">
        <v>4210</v>
      </c>
      <c r="J23" s="170">
        <v>2912</v>
      </c>
    </row>
    <row r="24" spans="1:10" ht="18.75">
      <c r="A24" s="287">
        <v>5</v>
      </c>
      <c r="B24" s="263" t="s">
        <v>160</v>
      </c>
      <c r="C24" s="266">
        <v>24121.13</v>
      </c>
      <c r="D24" s="269">
        <v>2412.11</v>
      </c>
      <c r="E24" s="272">
        <v>26533</v>
      </c>
      <c r="F24" s="165" t="s">
        <v>161</v>
      </c>
      <c r="G24" s="166">
        <v>754</v>
      </c>
      <c r="H24" s="166">
        <v>75412</v>
      </c>
      <c r="I24" s="166">
        <v>4210</v>
      </c>
      <c r="J24" s="167">
        <v>1100</v>
      </c>
    </row>
    <row r="25" spans="1:10" ht="25.5">
      <c r="A25" s="288"/>
      <c r="B25" s="256"/>
      <c r="C25" s="258"/>
      <c r="D25" s="260"/>
      <c r="E25" s="273"/>
      <c r="F25" s="160" t="s">
        <v>149</v>
      </c>
      <c r="G25" s="161">
        <v>900</v>
      </c>
      <c r="H25" s="161">
        <v>90004</v>
      </c>
      <c r="I25" s="161">
        <v>4210</v>
      </c>
      <c r="J25" s="162">
        <v>500</v>
      </c>
    </row>
    <row r="26" spans="1:10" ht="18.75">
      <c r="A26" s="288"/>
      <c r="B26" s="256"/>
      <c r="C26" s="258"/>
      <c r="D26" s="260"/>
      <c r="E26" s="273"/>
      <c r="F26" s="160" t="s">
        <v>162</v>
      </c>
      <c r="G26" s="161">
        <v>921</v>
      </c>
      <c r="H26" s="161">
        <v>92109</v>
      </c>
      <c r="I26" s="161">
        <v>4210</v>
      </c>
      <c r="J26" s="162">
        <v>6000</v>
      </c>
    </row>
    <row r="27" spans="1:10" ht="38.25">
      <c r="A27" s="288"/>
      <c r="B27" s="256"/>
      <c r="C27" s="258"/>
      <c r="D27" s="260"/>
      <c r="E27" s="273"/>
      <c r="F27" s="160" t="s">
        <v>163</v>
      </c>
      <c r="G27" s="161">
        <v>921</v>
      </c>
      <c r="H27" s="161">
        <v>92109</v>
      </c>
      <c r="I27" s="161">
        <v>4210</v>
      </c>
      <c r="J27" s="162">
        <v>15633</v>
      </c>
    </row>
    <row r="28" spans="1:10" ht="18.75">
      <c r="A28" s="288"/>
      <c r="B28" s="256"/>
      <c r="C28" s="258"/>
      <c r="D28" s="260"/>
      <c r="E28" s="273"/>
      <c r="F28" s="160" t="s">
        <v>164</v>
      </c>
      <c r="G28" s="161">
        <v>921</v>
      </c>
      <c r="H28" s="161">
        <v>92109</v>
      </c>
      <c r="I28" s="161">
        <v>4300</v>
      </c>
      <c r="J28" s="162">
        <v>2000</v>
      </c>
    </row>
    <row r="29" spans="1:10" ht="19.5" thickBot="1">
      <c r="A29" s="255"/>
      <c r="B29" s="256"/>
      <c r="C29" s="258"/>
      <c r="D29" s="260"/>
      <c r="E29" s="273"/>
      <c r="F29" s="164" t="s">
        <v>165</v>
      </c>
      <c r="G29" s="174">
        <v>926</v>
      </c>
      <c r="H29" s="174">
        <v>92605</v>
      </c>
      <c r="I29" s="174">
        <v>4210</v>
      </c>
      <c r="J29" s="175">
        <v>1300</v>
      </c>
    </row>
    <row r="30" spans="1:10" ht="18.75">
      <c r="A30" s="263">
        <v>6</v>
      </c>
      <c r="B30" s="263" t="s">
        <v>166</v>
      </c>
      <c r="C30" s="266">
        <v>15292.72</v>
      </c>
      <c r="D30" s="266">
        <v>1529.27</v>
      </c>
      <c r="E30" s="289">
        <v>16822</v>
      </c>
      <c r="F30" s="176" t="s">
        <v>167</v>
      </c>
      <c r="G30" s="166">
        <v>900</v>
      </c>
      <c r="H30" s="166">
        <v>90004</v>
      </c>
      <c r="I30" s="166">
        <v>4170</v>
      </c>
      <c r="J30" s="177">
        <v>1650</v>
      </c>
    </row>
    <row r="31" spans="1:10" ht="25.5">
      <c r="A31" s="256"/>
      <c r="B31" s="256"/>
      <c r="C31" s="258"/>
      <c r="D31" s="258"/>
      <c r="E31" s="290"/>
      <c r="F31" s="160" t="s">
        <v>168</v>
      </c>
      <c r="G31" s="161">
        <v>900</v>
      </c>
      <c r="H31" s="161">
        <v>90004</v>
      </c>
      <c r="I31" s="161">
        <v>4210</v>
      </c>
      <c r="J31" s="162">
        <v>1500</v>
      </c>
    </row>
    <row r="32" spans="1:10" ht="25.5">
      <c r="A32" s="256"/>
      <c r="B32" s="256"/>
      <c r="C32" s="258"/>
      <c r="D32" s="258"/>
      <c r="E32" s="290"/>
      <c r="F32" s="160" t="s">
        <v>169</v>
      </c>
      <c r="G32" s="161">
        <v>921</v>
      </c>
      <c r="H32" s="161">
        <v>92109</v>
      </c>
      <c r="I32" s="161">
        <v>4210</v>
      </c>
      <c r="J32" s="162">
        <v>500</v>
      </c>
    </row>
    <row r="33" spans="1:10" ht="25.5">
      <c r="A33" s="256"/>
      <c r="B33" s="256"/>
      <c r="C33" s="258"/>
      <c r="D33" s="258"/>
      <c r="E33" s="290"/>
      <c r="F33" s="160" t="s">
        <v>170</v>
      </c>
      <c r="G33" s="161">
        <v>921</v>
      </c>
      <c r="H33" s="161">
        <v>92109</v>
      </c>
      <c r="I33" s="161">
        <v>4270</v>
      </c>
      <c r="J33" s="162">
        <v>12922</v>
      </c>
    </row>
    <row r="34" spans="1:10" ht="19.5" thickBot="1">
      <c r="A34" s="256"/>
      <c r="B34" s="256"/>
      <c r="C34" s="258"/>
      <c r="D34" s="258"/>
      <c r="E34" s="290"/>
      <c r="F34" s="164" t="s">
        <v>171</v>
      </c>
      <c r="G34" s="174">
        <v>921</v>
      </c>
      <c r="H34" s="174">
        <v>92109</v>
      </c>
      <c r="I34" s="174">
        <v>4300</v>
      </c>
      <c r="J34" s="175">
        <v>250</v>
      </c>
    </row>
    <row r="35" spans="1:10" ht="26.25" thickBot="1">
      <c r="A35" s="178">
        <v>7</v>
      </c>
      <c r="B35" s="178" t="s">
        <v>172</v>
      </c>
      <c r="C35" s="179">
        <v>15366.6</v>
      </c>
      <c r="D35" s="180">
        <v>1536.66</v>
      </c>
      <c r="E35" s="181">
        <v>16903</v>
      </c>
      <c r="F35" s="182" t="s">
        <v>173</v>
      </c>
      <c r="G35" s="183">
        <v>921</v>
      </c>
      <c r="H35" s="183">
        <v>92109</v>
      </c>
      <c r="I35" s="183">
        <v>4270</v>
      </c>
      <c r="J35" s="184">
        <v>16903</v>
      </c>
    </row>
    <row r="36" spans="1:10" ht="25.5">
      <c r="A36" s="287">
        <v>8</v>
      </c>
      <c r="B36" s="263" t="s">
        <v>174</v>
      </c>
      <c r="C36" s="266">
        <v>24379.7</v>
      </c>
      <c r="D36" s="269">
        <v>2437.9699999999998</v>
      </c>
      <c r="E36" s="272">
        <v>26818</v>
      </c>
      <c r="F36" s="165" t="s">
        <v>175</v>
      </c>
      <c r="G36" s="166">
        <v>754</v>
      </c>
      <c r="H36" s="166">
        <v>75412</v>
      </c>
      <c r="I36" s="166">
        <v>4210</v>
      </c>
      <c r="J36" s="167">
        <v>1000</v>
      </c>
    </row>
    <row r="37" spans="1:10" ht="18.75">
      <c r="A37" s="288"/>
      <c r="B37" s="256"/>
      <c r="C37" s="258"/>
      <c r="D37" s="260"/>
      <c r="E37" s="262"/>
      <c r="F37" s="160" t="s">
        <v>167</v>
      </c>
      <c r="G37" s="161">
        <v>900</v>
      </c>
      <c r="H37" s="161">
        <v>90004</v>
      </c>
      <c r="I37" s="161">
        <v>4170</v>
      </c>
      <c r="J37" s="162">
        <v>2000</v>
      </c>
    </row>
    <row r="38" spans="1:10" ht="25.5">
      <c r="A38" s="288"/>
      <c r="B38" s="256"/>
      <c r="C38" s="258"/>
      <c r="D38" s="260"/>
      <c r="E38" s="262"/>
      <c r="F38" s="160" t="s">
        <v>176</v>
      </c>
      <c r="G38" s="161">
        <v>900</v>
      </c>
      <c r="H38" s="161">
        <v>90004</v>
      </c>
      <c r="I38" s="161">
        <v>4210</v>
      </c>
      <c r="J38" s="162">
        <v>500</v>
      </c>
    </row>
    <row r="39" spans="1:10" ht="25.5">
      <c r="A39" s="288"/>
      <c r="B39" s="256"/>
      <c r="C39" s="258"/>
      <c r="D39" s="260"/>
      <c r="E39" s="273"/>
      <c r="F39" s="160" t="s">
        <v>177</v>
      </c>
      <c r="G39" s="161">
        <v>921</v>
      </c>
      <c r="H39" s="161">
        <v>92109</v>
      </c>
      <c r="I39" s="161">
        <v>4210</v>
      </c>
      <c r="J39" s="162">
        <v>1000</v>
      </c>
    </row>
    <row r="40" spans="1:10" ht="18.75">
      <c r="A40" s="288"/>
      <c r="B40" s="256"/>
      <c r="C40" s="258"/>
      <c r="D40" s="260"/>
      <c r="E40" s="273"/>
      <c r="F40" s="160" t="s">
        <v>178</v>
      </c>
      <c r="G40" s="161">
        <v>921</v>
      </c>
      <c r="H40" s="161">
        <v>92109</v>
      </c>
      <c r="I40" s="161">
        <v>4270</v>
      </c>
      <c r="J40" s="162">
        <v>2000</v>
      </c>
    </row>
    <row r="41" spans="1:10" ht="25.5">
      <c r="A41" s="288"/>
      <c r="B41" s="256"/>
      <c r="C41" s="258"/>
      <c r="D41" s="260"/>
      <c r="E41" s="273"/>
      <c r="F41" s="160" t="s">
        <v>179</v>
      </c>
      <c r="G41" s="161">
        <v>921</v>
      </c>
      <c r="H41" s="161">
        <v>92109</v>
      </c>
      <c r="I41" s="161">
        <v>4300</v>
      </c>
      <c r="J41" s="162">
        <v>3000</v>
      </c>
    </row>
    <row r="42" spans="1:10" ht="19.5" thickBot="1">
      <c r="A42" s="291"/>
      <c r="B42" s="292"/>
      <c r="C42" s="293"/>
      <c r="D42" s="294"/>
      <c r="E42" s="295"/>
      <c r="F42" s="168" t="s">
        <v>180</v>
      </c>
      <c r="G42" s="169">
        <v>926</v>
      </c>
      <c r="H42" s="169">
        <v>92695</v>
      </c>
      <c r="I42" s="169">
        <v>6060</v>
      </c>
      <c r="J42" s="170">
        <v>17318</v>
      </c>
    </row>
    <row r="43" spans="1:10" ht="18.75">
      <c r="A43" s="287">
        <v>9</v>
      </c>
      <c r="B43" s="263" t="s">
        <v>181</v>
      </c>
      <c r="C43" s="266">
        <v>15292.72</v>
      </c>
      <c r="D43" s="269">
        <v>1529.27</v>
      </c>
      <c r="E43" s="272">
        <v>16822</v>
      </c>
      <c r="F43" s="165" t="s">
        <v>167</v>
      </c>
      <c r="G43" s="166">
        <v>900</v>
      </c>
      <c r="H43" s="166">
        <v>90004</v>
      </c>
      <c r="I43" s="166">
        <v>4300</v>
      </c>
      <c r="J43" s="167">
        <v>1000</v>
      </c>
    </row>
    <row r="44" spans="1:10" ht="39" thickBot="1">
      <c r="A44" s="291"/>
      <c r="B44" s="292"/>
      <c r="C44" s="293"/>
      <c r="D44" s="294"/>
      <c r="E44" s="295"/>
      <c r="F44" s="168" t="s">
        <v>182</v>
      </c>
      <c r="G44" s="169">
        <v>921</v>
      </c>
      <c r="H44" s="169">
        <v>92109</v>
      </c>
      <c r="I44" s="169">
        <v>6050</v>
      </c>
      <c r="J44" s="170">
        <v>15822</v>
      </c>
    </row>
    <row r="45" spans="1:10" ht="25.5">
      <c r="A45" s="263">
        <v>10</v>
      </c>
      <c r="B45" s="263" t="s">
        <v>183</v>
      </c>
      <c r="C45" s="266">
        <v>16659.46</v>
      </c>
      <c r="D45" s="269">
        <v>1665.95</v>
      </c>
      <c r="E45" s="272">
        <v>18325</v>
      </c>
      <c r="F45" s="165" t="s">
        <v>184</v>
      </c>
      <c r="G45" s="166">
        <v>921</v>
      </c>
      <c r="H45" s="166">
        <v>92109</v>
      </c>
      <c r="I45" s="166">
        <v>4210</v>
      </c>
      <c r="J45" s="167">
        <v>3325</v>
      </c>
    </row>
    <row r="46" spans="1:10" ht="25.5">
      <c r="A46" s="256"/>
      <c r="B46" s="256"/>
      <c r="C46" s="258"/>
      <c r="D46" s="296"/>
      <c r="E46" s="262"/>
      <c r="F46" s="185" t="s">
        <v>185</v>
      </c>
      <c r="G46" s="186">
        <v>921</v>
      </c>
      <c r="H46" s="186">
        <v>92109</v>
      </c>
      <c r="I46" s="186">
        <v>4270</v>
      </c>
      <c r="J46" s="187">
        <v>10000</v>
      </c>
    </row>
    <row r="47" spans="1:10" ht="19.5" thickBot="1">
      <c r="A47" s="292"/>
      <c r="B47" s="292"/>
      <c r="C47" s="293"/>
      <c r="D47" s="271"/>
      <c r="E47" s="297"/>
      <c r="F47" s="168" t="s">
        <v>186</v>
      </c>
      <c r="G47" s="169">
        <v>921</v>
      </c>
      <c r="H47" s="169">
        <v>92109</v>
      </c>
      <c r="I47" s="169">
        <v>4300</v>
      </c>
      <c r="J47" s="170">
        <v>5000</v>
      </c>
    </row>
    <row r="48" spans="1:10" ht="25.5">
      <c r="A48" s="275">
        <v>11</v>
      </c>
      <c r="B48" s="256" t="s">
        <v>187</v>
      </c>
      <c r="C48" s="258">
        <v>9567.19</v>
      </c>
      <c r="D48" s="260">
        <v>956.72</v>
      </c>
      <c r="E48" s="262">
        <v>10524</v>
      </c>
      <c r="F48" s="171" t="s">
        <v>188</v>
      </c>
      <c r="G48" s="172">
        <v>600</v>
      </c>
      <c r="H48" s="172">
        <v>60016</v>
      </c>
      <c r="I48" s="172">
        <v>4210</v>
      </c>
      <c r="J48" s="173">
        <v>7524</v>
      </c>
    </row>
    <row r="49" spans="1:10" ht="25.5">
      <c r="A49" s="288"/>
      <c r="B49" s="256"/>
      <c r="C49" s="258"/>
      <c r="D49" s="260"/>
      <c r="E49" s="262"/>
      <c r="F49" s="188" t="s">
        <v>189</v>
      </c>
      <c r="G49" s="161">
        <v>900</v>
      </c>
      <c r="H49" s="161">
        <v>90004</v>
      </c>
      <c r="I49" s="161">
        <v>4170</v>
      </c>
      <c r="J49" s="163">
        <v>800</v>
      </c>
    </row>
    <row r="50" spans="1:10" ht="25.5" customHeight="1">
      <c r="A50" s="288"/>
      <c r="B50" s="256"/>
      <c r="C50" s="258"/>
      <c r="D50" s="260"/>
      <c r="E50" s="273"/>
      <c r="F50" s="164" t="s">
        <v>190</v>
      </c>
      <c r="G50" s="161">
        <v>900</v>
      </c>
      <c r="H50" s="161">
        <v>90004</v>
      </c>
      <c r="I50" s="161">
        <v>4210</v>
      </c>
      <c r="J50" s="162">
        <v>200</v>
      </c>
    </row>
    <row r="51" spans="1:10" ht="19.5" thickBot="1">
      <c r="A51" s="255"/>
      <c r="B51" s="256"/>
      <c r="C51" s="258"/>
      <c r="D51" s="260"/>
      <c r="E51" s="273"/>
      <c r="F51" s="164" t="s">
        <v>191</v>
      </c>
      <c r="G51" s="174">
        <v>921</v>
      </c>
      <c r="H51" s="174">
        <v>92109</v>
      </c>
      <c r="I51" s="174">
        <v>4210</v>
      </c>
      <c r="J51" s="175">
        <v>2000</v>
      </c>
    </row>
    <row r="52" spans="1:10" ht="26.25" thickBot="1">
      <c r="A52" s="178">
        <v>12</v>
      </c>
      <c r="B52" s="178" t="s">
        <v>192</v>
      </c>
      <c r="C52" s="179">
        <v>10564.54</v>
      </c>
      <c r="D52" s="180">
        <v>1056.45</v>
      </c>
      <c r="E52" s="181">
        <v>11621</v>
      </c>
      <c r="F52" s="182" t="s">
        <v>193</v>
      </c>
      <c r="G52" s="183">
        <v>921</v>
      </c>
      <c r="H52" s="183">
        <v>92109</v>
      </c>
      <c r="I52" s="183">
        <v>6050</v>
      </c>
      <c r="J52" s="184">
        <v>11621</v>
      </c>
    </row>
    <row r="53" spans="1:10" ht="24" customHeight="1">
      <c r="A53" s="287">
        <v>13</v>
      </c>
      <c r="B53" s="298" t="s">
        <v>194</v>
      </c>
      <c r="C53" s="301">
        <v>11303.32</v>
      </c>
      <c r="D53" s="301">
        <v>1130.33</v>
      </c>
      <c r="E53" s="304">
        <v>12434</v>
      </c>
      <c r="F53" s="165" t="s">
        <v>195</v>
      </c>
      <c r="G53" s="166">
        <v>900</v>
      </c>
      <c r="H53" s="166">
        <v>90004</v>
      </c>
      <c r="I53" s="166">
        <v>4210</v>
      </c>
      <c r="J53" s="167">
        <v>200</v>
      </c>
    </row>
    <row r="54" spans="1:10" ht="22.5" customHeight="1">
      <c r="A54" s="288"/>
      <c r="B54" s="299"/>
      <c r="C54" s="302"/>
      <c r="D54" s="302"/>
      <c r="E54" s="299"/>
      <c r="F54" s="160" t="s">
        <v>196</v>
      </c>
      <c r="G54" s="161">
        <v>900</v>
      </c>
      <c r="H54" s="161">
        <v>90004</v>
      </c>
      <c r="I54" s="161">
        <v>4210</v>
      </c>
      <c r="J54" s="162">
        <v>500</v>
      </c>
    </row>
    <row r="55" spans="1:10" ht="18.75" customHeight="1">
      <c r="A55" s="288"/>
      <c r="B55" s="299"/>
      <c r="C55" s="302"/>
      <c r="D55" s="302"/>
      <c r="E55" s="299"/>
      <c r="F55" s="160" t="s">
        <v>197</v>
      </c>
      <c r="G55" s="161">
        <v>921</v>
      </c>
      <c r="H55" s="161">
        <v>92109</v>
      </c>
      <c r="I55" s="161">
        <v>4210</v>
      </c>
      <c r="J55" s="162">
        <v>7500</v>
      </c>
    </row>
    <row r="56" spans="1:10" ht="26.25" customHeight="1" thickBot="1">
      <c r="A56" s="291"/>
      <c r="B56" s="300"/>
      <c r="C56" s="303"/>
      <c r="D56" s="303"/>
      <c r="E56" s="300"/>
      <c r="F56" s="168" t="s">
        <v>198</v>
      </c>
      <c r="G56" s="169">
        <v>921</v>
      </c>
      <c r="H56" s="169">
        <v>92109</v>
      </c>
      <c r="I56" s="169">
        <v>6050</v>
      </c>
      <c r="J56" s="170">
        <v>4234</v>
      </c>
    </row>
    <row r="57" spans="1:10" ht="19.5" thickBot="1">
      <c r="A57" s="178">
        <v>14</v>
      </c>
      <c r="B57" s="178" t="s">
        <v>199</v>
      </c>
      <c r="C57" s="179">
        <v>11709.65</v>
      </c>
      <c r="D57" s="180">
        <v>1170.97</v>
      </c>
      <c r="E57" s="181">
        <v>12881</v>
      </c>
      <c r="F57" s="189" t="s">
        <v>200</v>
      </c>
      <c r="G57" s="190">
        <v>926</v>
      </c>
      <c r="H57" s="190">
        <v>92695</v>
      </c>
      <c r="I57" s="190">
        <v>6050</v>
      </c>
      <c r="J57" s="191">
        <v>12881</v>
      </c>
    </row>
    <row r="58" spans="1:10" ht="18.75">
      <c r="A58" s="263">
        <v>15</v>
      </c>
      <c r="B58" s="263" t="s">
        <v>201</v>
      </c>
      <c r="C58" s="266">
        <v>10638.42</v>
      </c>
      <c r="D58" s="269">
        <v>1063.8399999999999</v>
      </c>
      <c r="E58" s="272">
        <v>11702</v>
      </c>
      <c r="F58" s="165" t="s">
        <v>202</v>
      </c>
      <c r="G58" s="166">
        <v>700</v>
      </c>
      <c r="H58" s="166">
        <v>70005</v>
      </c>
      <c r="I58" s="166">
        <v>4210</v>
      </c>
      <c r="J58" s="167">
        <v>4000</v>
      </c>
    </row>
    <row r="59" spans="1:10" ht="18.75">
      <c r="A59" s="305"/>
      <c r="B59" s="305"/>
      <c r="C59" s="306"/>
      <c r="D59" s="296"/>
      <c r="E59" s="307"/>
      <c r="F59" s="160" t="s">
        <v>203</v>
      </c>
      <c r="G59" s="161">
        <v>921</v>
      </c>
      <c r="H59" s="161">
        <v>92109</v>
      </c>
      <c r="I59" s="161">
        <v>4210</v>
      </c>
      <c r="J59" s="162">
        <v>2200</v>
      </c>
    </row>
    <row r="60" spans="1:10" ht="18.75">
      <c r="A60" s="305"/>
      <c r="B60" s="305"/>
      <c r="C60" s="306"/>
      <c r="D60" s="296"/>
      <c r="E60" s="307"/>
      <c r="F60" s="160" t="s">
        <v>204</v>
      </c>
      <c r="G60" s="161">
        <v>921</v>
      </c>
      <c r="H60" s="161">
        <v>92109</v>
      </c>
      <c r="I60" s="161">
        <v>4270</v>
      </c>
      <c r="J60" s="162">
        <v>500</v>
      </c>
    </row>
    <row r="61" spans="1:10" ht="19.5" thickBot="1">
      <c r="A61" s="265"/>
      <c r="B61" s="265"/>
      <c r="C61" s="268"/>
      <c r="D61" s="271"/>
      <c r="E61" s="274"/>
      <c r="F61" s="168" t="s">
        <v>205</v>
      </c>
      <c r="G61" s="169">
        <v>921</v>
      </c>
      <c r="H61" s="169">
        <v>92109</v>
      </c>
      <c r="I61" s="169">
        <v>4210</v>
      </c>
      <c r="J61" s="170">
        <v>5002</v>
      </c>
    </row>
    <row r="62" spans="1:10" ht="25.5">
      <c r="A62" s="263">
        <v>16</v>
      </c>
      <c r="B62" s="263" t="s">
        <v>206</v>
      </c>
      <c r="C62" s="309">
        <v>22754.39</v>
      </c>
      <c r="D62" s="312">
        <v>2275.44</v>
      </c>
      <c r="E62" s="272">
        <v>25030</v>
      </c>
      <c r="F62" s="165" t="s">
        <v>207</v>
      </c>
      <c r="G62" s="166">
        <v>700</v>
      </c>
      <c r="H62" s="166">
        <v>70005</v>
      </c>
      <c r="I62" s="166">
        <v>6050</v>
      </c>
      <c r="J62" s="167">
        <v>10030</v>
      </c>
    </row>
    <row r="63" spans="1:10" ht="18.75">
      <c r="A63" s="256"/>
      <c r="B63" s="256"/>
      <c r="C63" s="310"/>
      <c r="D63" s="313"/>
      <c r="E63" s="273"/>
      <c r="F63" s="160" t="s">
        <v>208</v>
      </c>
      <c r="G63" s="161">
        <v>900</v>
      </c>
      <c r="H63" s="161">
        <v>90004</v>
      </c>
      <c r="I63" s="161">
        <v>4210</v>
      </c>
      <c r="J63" s="162">
        <v>1600</v>
      </c>
    </row>
    <row r="64" spans="1:10" ht="18.75">
      <c r="A64" s="264"/>
      <c r="B64" s="264"/>
      <c r="C64" s="310"/>
      <c r="D64" s="313"/>
      <c r="E64" s="273"/>
      <c r="F64" s="160" t="s">
        <v>209</v>
      </c>
      <c r="G64" s="161">
        <v>921</v>
      </c>
      <c r="H64" s="161">
        <v>92109</v>
      </c>
      <c r="I64" s="161">
        <v>4270</v>
      </c>
      <c r="J64" s="162">
        <v>3000</v>
      </c>
    </row>
    <row r="65" spans="1:10" ht="26.25" thickBot="1">
      <c r="A65" s="308"/>
      <c r="B65" s="308"/>
      <c r="C65" s="311"/>
      <c r="D65" s="314"/>
      <c r="E65" s="295"/>
      <c r="F65" s="168" t="s">
        <v>210</v>
      </c>
      <c r="G65" s="169">
        <v>926</v>
      </c>
      <c r="H65" s="169">
        <v>92601</v>
      </c>
      <c r="I65" s="169">
        <v>4300</v>
      </c>
      <c r="J65" s="170">
        <v>10400</v>
      </c>
    </row>
    <row r="66" spans="1:10" ht="18.75">
      <c r="A66" s="287">
        <v>17</v>
      </c>
      <c r="B66" s="263" t="s">
        <v>211</v>
      </c>
      <c r="C66" s="266">
        <v>13002.51</v>
      </c>
      <c r="D66" s="269">
        <v>1300.25</v>
      </c>
      <c r="E66" s="272">
        <v>14303</v>
      </c>
      <c r="F66" s="165" t="s">
        <v>212</v>
      </c>
      <c r="G66" s="166">
        <v>700</v>
      </c>
      <c r="H66" s="166">
        <v>70005</v>
      </c>
      <c r="I66" s="166">
        <v>6050</v>
      </c>
      <c r="J66" s="167">
        <v>13003</v>
      </c>
    </row>
    <row r="67" spans="1:10" ht="26.25" thickBot="1">
      <c r="A67" s="291"/>
      <c r="B67" s="292"/>
      <c r="C67" s="293"/>
      <c r="D67" s="294"/>
      <c r="E67" s="295"/>
      <c r="F67" s="168" t="s">
        <v>213</v>
      </c>
      <c r="G67" s="169">
        <v>900</v>
      </c>
      <c r="H67" s="169">
        <v>90004</v>
      </c>
      <c r="I67" s="169">
        <v>4210</v>
      </c>
      <c r="J67" s="170">
        <v>1300</v>
      </c>
    </row>
    <row r="68" spans="1:10" ht="25.5">
      <c r="A68" s="263">
        <v>18</v>
      </c>
      <c r="B68" s="263" t="s">
        <v>214</v>
      </c>
      <c r="C68" s="266">
        <v>13261.08</v>
      </c>
      <c r="D68" s="269">
        <v>1326.11</v>
      </c>
      <c r="E68" s="272">
        <v>14587</v>
      </c>
      <c r="F68" s="165" t="s">
        <v>149</v>
      </c>
      <c r="G68" s="166">
        <v>900</v>
      </c>
      <c r="H68" s="166">
        <v>90004</v>
      </c>
      <c r="I68" s="166">
        <v>4210</v>
      </c>
      <c r="J68" s="167">
        <v>250</v>
      </c>
    </row>
    <row r="69" spans="1:10" ht="25.5">
      <c r="A69" s="256"/>
      <c r="B69" s="256"/>
      <c r="C69" s="258"/>
      <c r="D69" s="296"/>
      <c r="E69" s="262"/>
      <c r="F69" s="160" t="s">
        <v>215</v>
      </c>
      <c r="G69" s="161">
        <v>921</v>
      </c>
      <c r="H69" s="161">
        <v>92109</v>
      </c>
      <c r="I69" s="161">
        <v>4210</v>
      </c>
      <c r="J69" s="162">
        <v>4337</v>
      </c>
    </row>
    <row r="70" spans="1:10" ht="39" thickBot="1">
      <c r="A70" s="308"/>
      <c r="B70" s="308"/>
      <c r="C70" s="315"/>
      <c r="D70" s="271"/>
      <c r="E70" s="295"/>
      <c r="F70" s="168" t="s">
        <v>216</v>
      </c>
      <c r="G70" s="169">
        <v>921</v>
      </c>
      <c r="H70" s="169">
        <v>92109</v>
      </c>
      <c r="I70" s="169">
        <v>4270</v>
      </c>
      <c r="J70" s="170">
        <v>10000</v>
      </c>
    </row>
    <row r="71" spans="1:10" ht="18.75">
      <c r="A71" s="287">
        <v>19</v>
      </c>
      <c r="B71" s="263" t="s">
        <v>217</v>
      </c>
      <c r="C71" s="266">
        <v>11968.22</v>
      </c>
      <c r="D71" s="269">
        <v>1196.82</v>
      </c>
      <c r="E71" s="272">
        <v>13165</v>
      </c>
      <c r="F71" s="165" t="s">
        <v>218</v>
      </c>
      <c r="G71" s="166">
        <v>900</v>
      </c>
      <c r="H71" s="166">
        <v>90004</v>
      </c>
      <c r="I71" s="166">
        <v>4210</v>
      </c>
      <c r="J71" s="167">
        <v>7000</v>
      </c>
    </row>
    <row r="72" spans="1:10" ht="18.75">
      <c r="A72" s="288"/>
      <c r="B72" s="256"/>
      <c r="C72" s="258"/>
      <c r="D72" s="260"/>
      <c r="E72" s="262"/>
      <c r="F72" s="160" t="s">
        <v>219</v>
      </c>
      <c r="G72" s="161">
        <v>921</v>
      </c>
      <c r="H72" s="161">
        <v>92109</v>
      </c>
      <c r="I72" s="161">
        <v>4210</v>
      </c>
      <c r="J72" s="162">
        <v>1000</v>
      </c>
    </row>
    <row r="73" spans="1:10" ht="18.75">
      <c r="A73" s="288"/>
      <c r="B73" s="256"/>
      <c r="C73" s="258"/>
      <c r="D73" s="260"/>
      <c r="E73" s="273"/>
      <c r="F73" s="160" t="s">
        <v>220</v>
      </c>
      <c r="G73" s="161">
        <v>921</v>
      </c>
      <c r="H73" s="161">
        <v>92109</v>
      </c>
      <c r="I73" s="161">
        <v>4210</v>
      </c>
      <c r="J73" s="162">
        <v>800</v>
      </c>
    </row>
    <row r="74" spans="1:10" ht="38.25">
      <c r="A74" s="288"/>
      <c r="B74" s="256"/>
      <c r="C74" s="258"/>
      <c r="D74" s="260"/>
      <c r="E74" s="273"/>
      <c r="F74" s="160" t="s">
        <v>221</v>
      </c>
      <c r="G74" s="161">
        <v>921</v>
      </c>
      <c r="H74" s="161">
        <v>92109</v>
      </c>
      <c r="I74" s="161">
        <v>4210</v>
      </c>
      <c r="J74" s="162">
        <v>865</v>
      </c>
    </row>
    <row r="75" spans="1:10" ht="19.5" thickBot="1">
      <c r="A75" s="291"/>
      <c r="B75" s="292"/>
      <c r="C75" s="293"/>
      <c r="D75" s="294"/>
      <c r="E75" s="295"/>
      <c r="F75" s="164" t="s">
        <v>159</v>
      </c>
      <c r="G75" s="174">
        <v>926</v>
      </c>
      <c r="H75" s="174">
        <v>92695</v>
      </c>
      <c r="I75" s="174">
        <v>6060</v>
      </c>
      <c r="J75" s="175">
        <v>3500</v>
      </c>
    </row>
    <row r="76" spans="1:10" ht="25.5">
      <c r="A76" s="316">
        <v>20</v>
      </c>
      <c r="B76" s="316" t="s">
        <v>222</v>
      </c>
      <c r="C76" s="269">
        <v>23567.05</v>
      </c>
      <c r="D76" s="269">
        <v>2356.71</v>
      </c>
      <c r="E76" s="272">
        <v>25924</v>
      </c>
      <c r="F76" s="160" t="s">
        <v>223</v>
      </c>
      <c r="G76" s="161">
        <v>900</v>
      </c>
      <c r="H76" s="161">
        <v>90004</v>
      </c>
      <c r="I76" s="161">
        <v>4210</v>
      </c>
      <c r="J76" s="162">
        <v>1000</v>
      </c>
    </row>
    <row r="77" spans="1:10" ht="25.5" customHeight="1">
      <c r="A77" s="307"/>
      <c r="B77" s="307"/>
      <c r="C77" s="296"/>
      <c r="D77" s="296"/>
      <c r="E77" s="307"/>
      <c r="F77" s="160" t="s">
        <v>224</v>
      </c>
      <c r="G77" s="161">
        <v>900</v>
      </c>
      <c r="H77" s="161">
        <v>90015</v>
      </c>
      <c r="I77" s="161">
        <v>6050</v>
      </c>
      <c r="J77" s="162">
        <v>17924</v>
      </c>
    </row>
    <row r="78" spans="1:10" ht="25.5">
      <c r="A78" s="307"/>
      <c r="B78" s="307"/>
      <c r="C78" s="296"/>
      <c r="D78" s="296"/>
      <c r="E78" s="307"/>
      <c r="F78" s="160" t="s">
        <v>225</v>
      </c>
      <c r="G78" s="161">
        <v>921</v>
      </c>
      <c r="H78" s="161">
        <v>92109</v>
      </c>
      <c r="I78" s="161">
        <v>4270</v>
      </c>
      <c r="J78" s="162">
        <v>5000</v>
      </c>
    </row>
    <row r="79" spans="1:10" ht="26.25" thickBot="1">
      <c r="A79" s="274"/>
      <c r="B79" s="274"/>
      <c r="C79" s="271"/>
      <c r="D79" s="271"/>
      <c r="E79" s="274"/>
      <c r="F79" s="168" t="s">
        <v>226</v>
      </c>
      <c r="G79" s="169">
        <v>921</v>
      </c>
      <c r="H79" s="169">
        <v>92109</v>
      </c>
      <c r="I79" s="169">
        <v>4300</v>
      </c>
      <c r="J79" s="170">
        <v>2000</v>
      </c>
    </row>
    <row r="80" spans="1:10" ht="25.5">
      <c r="A80" s="263">
        <v>21</v>
      </c>
      <c r="B80" s="263" t="s">
        <v>227</v>
      </c>
      <c r="C80" s="266">
        <v>16881.099999999999</v>
      </c>
      <c r="D80" s="269">
        <v>1688.11</v>
      </c>
      <c r="E80" s="272">
        <v>18569</v>
      </c>
      <c r="F80" s="165" t="s">
        <v>228</v>
      </c>
      <c r="G80" s="166">
        <v>900</v>
      </c>
      <c r="H80" s="166">
        <v>90004</v>
      </c>
      <c r="I80" s="166">
        <v>4170</v>
      </c>
      <c r="J80" s="167">
        <v>1300</v>
      </c>
    </row>
    <row r="81" spans="1:10" ht="25.5">
      <c r="A81" s="256"/>
      <c r="B81" s="256"/>
      <c r="C81" s="258"/>
      <c r="D81" s="260"/>
      <c r="E81" s="273"/>
      <c r="F81" s="160" t="s">
        <v>229</v>
      </c>
      <c r="G81" s="161">
        <v>900</v>
      </c>
      <c r="H81" s="161">
        <v>90004</v>
      </c>
      <c r="I81" s="161">
        <v>4210</v>
      </c>
      <c r="J81" s="162">
        <v>700</v>
      </c>
    </row>
    <row r="82" spans="1:10" ht="38.25">
      <c r="A82" s="256"/>
      <c r="B82" s="256"/>
      <c r="C82" s="258"/>
      <c r="D82" s="260"/>
      <c r="E82" s="273"/>
      <c r="F82" s="160" t="s">
        <v>230</v>
      </c>
      <c r="G82" s="161">
        <v>921</v>
      </c>
      <c r="H82" s="161">
        <v>92109</v>
      </c>
      <c r="I82" s="161">
        <v>4210</v>
      </c>
      <c r="J82" s="162">
        <v>6569</v>
      </c>
    </row>
    <row r="83" spans="1:10" ht="18.75">
      <c r="A83" s="256"/>
      <c r="B83" s="264"/>
      <c r="C83" s="267"/>
      <c r="D83" s="270"/>
      <c r="E83" s="273"/>
      <c r="F83" s="160" t="s">
        <v>231</v>
      </c>
      <c r="G83" s="161">
        <v>921</v>
      </c>
      <c r="H83" s="161">
        <v>92109</v>
      </c>
      <c r="I83" s="161">
        <v>4210</v>
      </c>
      <c r="J83" s="162">
        <v>5000</v>
      </c>
    </row>
    <row r="84" spans="1:10" ht="19.5" thickBot="1">
      <c r="A84" s="317"/>
      <c r="B84" s="308"/>
      <c r="C84" s="315"/>
      <c r="D84" s="318"/>
      <c r="E84" s="295"/>
      <c r="F84" s="168" t="s">
        <v>232</v>
      </c>
      <c r="G84" s="169">
        <v>926</v>
      </c>
      <c r="H84" s="169">
        <v>92695</v>
      </c>
      <c r="I84" s="169">
        <v>4270</v>
      </c>
      <c r="J84" s="170">
        <v>5000</v>
      </c>
    </row>
    <row r="85" spans="1:10" ht="25.5">
      <c r="A85" s="263">
        <v>22</v>
      </c>
      <c r="B85" s="263" t="s">
        <v>233</v>
      </c>
      <c r="C85" s="266">
        <v>11931.28</v>
      </c>
      <c r="D85" s="269">
        <v>1193.1300000000001</v>
      </c>
      <c r="E85" s="272">
        <v>13124</v>
      </c>
      <c r="F85" s="165" t="s">
        <v>234</v>
      </c>
      <c r="G85" s="166">
        <v>700</v>
      </c>
      <c r="H85" s="166">
        <v>70005</v>
      </c>
      <c r="I85" s="166">
        <v>4210</v>
      </c>
      <c r="J85" s="167">
        <v>3000</v>
      </c>
    </row>
    <row r="86" spans="1:10" ht="25.5">
      <c r="A86" s="305"/>
      <c r="B86" s="305"/>
      <c r="C86" s="306"/>
      <c r="D86" s="296"/>
      <c r="E86" s="307"/>
      <c r="F86" s="160" t="s">
        <v>235</v>
      </c>
      <c r="G86" s="161">
        <v>921</v>
      </c>
      <c r="H86" s="161">
        <v>92109</v>
      </c>
      <c r="I86" s="161">
        <v>4210</v>
      </c>
      <c r="J86" s="162">
        <v>5000</v>
      </c>
    </row>
    <row r="87" spans="1:10" ht="19.5" thickBot="1">
      <c r="A87" s="265"/>
      <c r="B87" s="265"/>
      <c r="C87" s="268"/>
      <c r="D87" s="271"/>
      <c r="E87" s="274"/>
      <c r="F87" s="168" t="s">
        <v>236</v>
      </c>
      <c r="G87" s="169">
        <v>921</v>
      </c>
      <c r="H87" s="169">
        <v>92109</v>
      </c>
      <c r="I87" s="169">
        <v>4210</v>
      </c>
      <c r="J87" s="170">
        <v>5124</v>
      </c>
    </row>
    <row r="88" spans="1:10" ht="38.25">
      <c r="A88" s="263">
        <v>23</v>
      </c>
      <c r="B88" s="263" t="s">
        <v>237</v>
      </c>
      <c r="C88" s="266">
        <v>10896.99</v>
      </c>
      <c r="D88" s="269">
        <v>1089.7</v>
      </c>
      <c r="E88" s="272">
        <v>11987</v>
      </c>
      <c r="F88" s="165" t="s">
        <v>238</v>
      </c>
      <c r="G88" s="166">
        <v>900</v>
      </c>
      <c r="H88" s="166">
        <v>90004</v>
      </c>
      <c r="I88" s="166">
        <v>4210</v>
      </c>
      <c r="J88" s="167">
        <v>487</v>
      </c>
    </row>
    <row r="89" spans="1:10" ht="19.5" thickBot="1">
      <c r="A89" s="292"/>
      <c r="B89" s="292"/>
      <c r="C89" s="293"/>
      <c r="D89" s="294"/>
      <c r="E89" s="297"/>
      <c r="F89" s="168" t="s">
        <v>159</v>
      </c>
      <c r="G89" s="169">
        <v>926</v>
      </c>
      <c r="H89" s="169">
        <v>92695</v>
      </c>
      <c r="I89" s="169">
        <v>6060</v>
      </c>
      <c r="J89" s="170">
        <v>11500</v>
      </c>
    </row>
    <row r="90" spans="1:10" ht="18.75" hidden="1">
      <c r="A90" s="263">
        <v>24</v>
      </c>
      <c r="B90" s="263" t="s">
        <v>239</v>
      </c>
      <c r="C90" s="319">
        <v>15883.75</v>
      </c>
      <c r="D90" s="322">
        <v>1588.38</v>
      </c>
      <c r="E90" s="325">
        <v>17472</v>
      </c>
      <c r="F90" s="192" t="s">
        <v>240</v>
      </c>
      <c r="G90" s="166">
        <v>921</v>
      </c>
      <c r="H90" s="166">
        <v>92109</v>
      </c>
      <c r="I90" s="166">
        <v>4110</v>
      </c>
      <c r="J90" s="193">
        <v>0</v>
      </c>
    </row>
    <row r="91" spans="1:10" ht="18.75">
      <c r="A91" s="256"/>
      <c r="B91" s="256"/>
      <c r="C91" s="320"/>
      <c r="D91" s="323"/>
      <c r="E91" s="326"/>
      <c r="F91" s="194" t="s">
        <v>240</v>
      </c>
      <c r="G91" s="161">
        <v>921</v>
      </c>
      <c r="H91" s="161">
        <v>92109</v>
      </c>
      <c r="I91" s="161">
        <v>4170</v>
      </c>
      <c r="J91" s="163">
        <v>2901</v>
      </c>
    </row>
    <row r="92" spans="1:10" ht="38.25">
      <c r="A92" s="264"/>
      <c r="B92" s="264"/>
      <c r="C92" s="320"/>
      <c r="D92" s="323"/>
      <c r="E92" s="327"/>
      <c r="F92" s="195" t="s">
        <v>241</v>
      </c>
      <c r="G92" s="161">
        <v>921</v>
      </c>
      <c r="H92" s="161">
        <v>92109</v>
      </c>
      <c r="I92" s="161">
        <v>4210</v>
      </c>
      <c r="J92" s="162">
        <v>1571</v>
      </c>
    </row>
    <row r="93" spans="1:10" ht="18.75" hidden="1" customHeight="1">
      <c r="A93" s="264"/>
      <c r="B93" s="264"/>
      <c r="C93" s="320"/>
      <c r="D93" s="323"/>
      <c r="E93" s="327"/>
      <c r="F93" s="196"/>
      <c r="G93" s="197"/>
      <c r="H93" s="197"/>
      <c r="I93" s="197"/>
      <c r="J93" s="197"/>
    </row>
    <row r="94" spans="1:10" ht="47.25" customHeight="1" thickBot="1">
      <c r="A94" s="308"/>
      <c r="B94" s="308"/>
      <c r="C94" s="321"/>
      <c r="D94" s="324"/>
      <c r="E94" s="328"/>
      <c r="F94" s="198" t="s">
        <v>242</v>
      </c>
      <c r="G94" s="169">
        <v>921</v>
      </c>
      <c r="H94" s="169">
        <v>92109</v>
      </c>
      <c r="I94" s="169">
        <v>4270</v>
      </c>
      <c r="J94" s="170">
        <v>13000</v>
      </c>
    </row>
    <row r="95" spans="1:10" ht="25.5">
      <c r="A95" s="287">
        <v>25</v>
      </c>
      <c r="B95" s="263" t="s">
        <v>243</v>
      </c>
      <c r="C95" s="266">
        <v>10786.17</v>
      </c>
      <c r="D95" s="269">
        <v>1078.6199999999999</v>
      </c>
      <c r="E95" s="272">
        <v>11865</v>
      </c>
      <c r="F95" s="171" t="s">
        <v>149</v>
      </c>
      <c r="G95" s="172">
        <v>900</v>
      </c>
      <c r="H95" s="172">
        <v>90004</v>
      </c>
      <c r="I95" s="172">
        <v>4210</v>
      </c>
      <c r="J95" s="173">
        <v>865</v>
      </c>
    </row>
    <row r="96" spans="1:10" ht="25.5">
      <c r="A96" s="288"/>
      <c r="B96" s="256"/>
      <c r="C96" s="258"/>
      <c r="D96" s="260"/>
      <c r="E96" s="273"/>
      <c r="F96" s="160" t="s">
        <v>244</v>
      </c>
      <c r="G96" s="161">
        <v>921</v>
      </c>
      <c r="H96" s="161">
        <v>92109</v>
      </c>
      <c r="I96" s="161">
        <v>4210</v>
      </c>
      <c r="J96" s="162">
        <v>2000</v>
      </c>
    </row>
    <row r="97" spans="1:10" ht="26.25" thickBot="1">
      <c r="A97" s="291"/>
      <c r="B97" s="292"/>
      <c r="C97" s="293"/>
      <c r="D97" s="294"/>
      <c r="E97" s="295"/>
      <c r="F97" s="168" t="s">
        <v>245</v>
      </c>
      <c r="G97" s="169">
        <v>921</v>
      </c>
      <c r="H97" s="169">
        <v>92109</v>
      </c>
      <c r="I97" s="169">
        <v>4270</v>
      </c>
      <c r="J97" s="170">
        <v>9000</v>
      </c>
    </row>
    <row r="98" spans="1:10" ht="18.75">
      <c r="A98" s="263">
        <v>26</v>
      </c>
      <c r="B98" s="263" t="s">
        <v>246</v>
      </c>
      <c r="C98" s="266">
        <v>15588.23</v>
      </c>
      <c r="D98" s="269">
        <v>1558.82</v>
      </c>
      <c r="E98" s="272">
        <v>17147</v>
      </c>
      <c r="F98" s="165" t="s">
        <v>247</v>
      </c>
      <c r="G98" s="166">
        <v>600</v>
      </c>
      <c r="H98" s="166">
        <v>60016</v>
      </c>
      <c r="I98" s="166">
        <v>6050</v>
      </c>
      <c r="J98" s="167">
        <v>16000</v>
      </c>
    </row>
    <row r="99" spans="1:10" ht="18.75">
      <c r="A99" s="256"/>
      <c r="B99" s="256"/>
      <c r="C99" s="258"/>
      <c r="D99" s="260"/>
      <c r="E99" s="262"/>
      <c r="F99" s="160" t="s">
        <v>248</v>
      </c>
      <c r="G99" s="161">
        <v>900</v>
      </c>
      <c r="H99" s="161">
        <v>90004</v>
      </c>
      <c r="I99" s="161">
        <v>4170</v>
      </c>
      <c r="J99" s="162">
        <v>400</v>
      </c>
    </row>
    <row r="100" spans="1:10" ht="25.5">
      <c r="A100" s="256"/>
      <c r="B100" s="256"/>
      <c r="C100" s="258"/>
      <c r="D100" s="260"/>
      <c r="E100" s="262"/>
      <c r="F100" s="160" t="s">
        <v>149</v>
      </c>
      <c r="G100" s="161">
        <v>900</v>
      </c>
      <c r="H100" s="161">
        <v>90004</v>
      </c>
      <c r="I100" s="161">
        <v>4210</v>
      </c>
      <c r="J100" s="162">
        <v>400</v>
      </c>
    </row>
    <row r="101" spans="1:10" ht="18.75">
      <c r="A101" s="264"/>
      <c r="B101" s="264"/>
      <c r="C101" s="267"/>
      <c r="D101" s="270"/>
      <c r="E101" s="273"/>
      <c r="F101" s="160" t="s">
        <v>249</v>
      </c>
      <c r="G101" s="161">
        <v>900</v>
      </c>
      <c r="H101" s="161">
        <v>90004</v>
      </c>
      <c r="I101" s="161">
        <v>4300</v>
      </c>
      <c r="J101" s="162">
        <v>150</v>
      </c>
    </row>
    <row r="102" spans="1:10" ht="26.25" thickBot="1">
      <c r="A102" s="308"/>
      <c r="B102" s="308"/>
      <c r="C102" s="315"/>
      <c r="D102" s="318"/>
      <c r="E102" s="295"/>
      <c r="F102" s="168" t="s">
        <v>250</v>
      </c>
      <c r="G102" s="169">
        <v>921</v>
      </c>
      <c r="H102" s="169">
        <v>92109</v>
      </c>
      <c r="I102" s="169">
        <v>4210</v>
      </c>
      <c r="J102" s="170">
        <v>197</v>
      </c>
    </row>
    <row r="103" spans="1:10" ht="18.75">
      <c r="A103" s="287">
        <v>27</v>
      </c>
      <c r="B103" s="263" t="s">
        <v>251</v>
      </c>
      <c r="C103" s="266">
        <v>14073.74</v>
      </c>
      <c r="D103" s="269">
        <v>1407.37</v>
      </c>
      <c r="E103" s="329">
        <v>15481</v>
      </c>
      <c r="F103" s="165" t="s">
        <v>252</v>
      </c>
      <c r="G103" s="166">
        <v>700</v>
      </c>
      <c r="H103" s="166">
        <v>70005</v>
      </c>
      <c r="I103" s="166">
        <v>4210</v>
      </c>
      <c r="J103" s="167">
        <v>1800</v>
      </c>
    </row>
    <row r="104" spans="1:10" ht="18.75">
      <c r="A104" s="288"/>
      <c r="B104" s="256"/>
      <c r="C104" s="258"/>
      <c r="D104" s="260"/>
      <c r="E104" s="330"/>
      <c r="F104" s="160" t="s">
        <v>253</v>
      </c>
      <c r="G104" s="161">
        <v>700</v>
      </c>
      <c r="H104" s="161">
        <v>70005</v>
      </c>
      <c r="I104" s="161">
        <v>4270</v>
      </c>
      <c r="J104" s="162">
        <v>981</v>
      </c>
    </row>
    <row r="105" spans="1:10" ht="18.75">
      <c r="A105" s="288"/>
      <c r="B105" s="256"/>
      <c r="C105" s="258"/>
      <c r="D105" s="260"/>
      <c r="E105" s="330"/>
      <c r="F105" s="160" t="s">
        <v>254</v>
      </c>
      <c r="G105" s="161">
        <v>700</v>
      </c>
      <c r="H105" s="161">
        <v>70005</v>
      </c>
      <c r="I105" s="161">
        <v>4300</v>
      </c>
      <c r="J105" s="162">
        <v>1500</v>
      </c>
    </row>
    <row r="106" spans="1:10" ht="18.75">
      <c r="A106" s="288"/>
      <c r="B106" s="256"/>
      <c r="C106" s="258"/>
      <c r="D106" s="260"/>
      <c r="E106" s="330"/>
      <c r="F106" s="160" t="s">
        <v>255</v>
      </c>
      <c r="G106" s="161">
        <v>754</v>
      </c>
      <c r="H106" s="161">
        <v>75412</v>
      </c>
      <c r="I106" s="161">
        <v>6050</v>
      </c>
      <c r="J106" s="162">
        <v>7000</v>
      </c>
    </row>
    <row r="107" spans="1:10" ht="25.5">
      <c r="A107" s="288"/>
      <c r="B107" s="256"/>
      <c r="C107" s="258"/>
      <c r="D107" s="260"/>
      <c r="E107" s="331"/>
      <c r="F107" s="160" t="s">
        <v>229</v>
      </c>
      <c r="G107" s="161">
        <v>900</v>
      </c>
      <c r="H107" s="161">
        <v>90004</v>
      </c>
      <c r="I107" s="161">
        <v>4210</v>
      </c>
      <c r="J107" s="162">
        <v>500</v>
      </c>
    </row>
    <row r="108" spans="1:10" ht="25.5">
      <c r="A108" s="288"/>
      <c r="B108" s="256"/>
      <c r="C108" s="258"/>
      <c r="D108" s="260"/>
      <c r="E108" s="331"/>
      <c r="F108" s="160" t="s">
        <v>256</v>
      </c>
      <c r="G108" s="161">
        <v>921</v>
      </c>
      <c r="H108" s="161">
        <v>92109</v>
      </c>
      <c r="I108" s="161">
        <v>4210</v>
      </c>
      <c r="J108" s="162">
        <v>3000</v>
      </c>
    </row>
    <row r="109" spans="1:10" ht="26.25" thickBot="1">
      <c r="A109" s="291"/>
      <c r="B109" s="292"/>
      <c r="C109" s="293"/>
      <c r="D109" s="294"/>
      <c r="E109" s="332"/>
      <c r="F109" s="168" t="s">
        <v>257</v>
      </c>
      <c r="G109" s="169">
        <v>921</v>
      </c>
      <c r="H109" s="169">
        <v>92109</v>
      </c>
      <c r="I109" s="169">
        <v>4300</v>
      </c>
      <c r="J109" s="170">
        <v>700</v>
      </c>
    </row>
    <row r="110" spans="1:10" ht="19.5" thickBot="1">
      <c r="A110" s="199">
        <v>28</v>
      </c>
      <c r="B110" s="199" t="s">
        <v>258</v>
      </c>
      <c r="C110" s="200">
        <v>20020.91</v>
      </c>
      <c r="D110" s="201">
        <v>2002.09</v>
      </c>
      <c r="E110" s="202">
        <v>22023</v>
      </c>
      <c r="F110" s="203" t="s">
        <v>259</v>
      </c>
      <c r="G110" s="204">
        <v>926</v>
      </c>
      <c r="H110" s="204">
        <v>92695</v>
      </c>
      <c r="I110" s="204">
        <v>6060</v>
      </c>
      <c r="J110" s="205">
        <v>22023</v>
      </c>
    </row>
    <row r="111" spans="1:10" ht="19.5" thickBot="1">
      <c r="A111" s="178">
        <v>29</v>
      </c>
      <c r="B111" s="178" t="s">
        <v>260</v>
      </c>
      <c r="C111" s="179">
        <v>10379.84</v>
      </c>
      <c r="D111" s="180">
        <v>1037.98</v>
      </c>
      <c r="E111" s="181">
        <v>11418</v>
      </c>
      <c r="F111" s="182" t="s">
        <v>261</v>
      </c>
      <c r="G111" s="183">
        <v>926</v>
      </c>
      <c r="H111" s="183">
        <v>92695</v>
      </c>
      <c r="I111" s="183">
        <v>6060</v>
      </c>
      <c r="J111" s="184">
        <v>11418</v>
      </c>
    </row>
    <row r="112" spans="1:10" ht="18.75">
      <c r="A112" s="287">
        <v>30</v>
      </c>
      <c r="B112" s="263" t="s">
        <v>262</v>
      </c>
      <c r="C112" s="266">
        <v>16290.07</v>
      </c>
      <c r="D112" s="269">
        <v>1629.01</v>
      </c>
      <c r="E112" s="272">
        <v>17919</v>
      </c>
      <c r="F112" s="165" t="s">
        <v>263</v>
      </c>
      <c r="G112" s="166">
        <v>700</v>
      </c>
      <c r="H112" s="166">
        <v>70005</v>
      </c>
      <c r="I112" s="166">
        <v>6050</v>
      </c>
      <c r="J112" s="167">
        <v>13000</v>
      </c>
    </row>
    <row r="113" spans="1:10" ht="25.5">
      <c r="A113" s="288"/>
      <c r="B113" s="256"/>
      <c r="C113" s="258"/>
      <c r="D113" s="260"/>
      <c r="E113" s="273"/>
      <c r="F113" s="160" t="s">
        <v>264</v>
      </c>
      <c r="G113" s="161">
        <v>900</v>
      </c>
      <c r="H113" s="161">
        <v>90004</v>
      </c>
      <c r="I113" s="161">
        <v>4210</v>
      </c>
      <c r="J113" s="162">
        <v>419</v>
      </c>
    </row>
    <row r="114" spans="1:10" ht="18.75">
      <c r="A114" s="288"/>
      <c r="B114" s="256"/>
      <c r="C114" s="258"/>
      <c r="D114" s="260"/>
      <c r="E114" s="273"/>
      <c r="F114" s="160" t="s">
        <v>265</v>
      </c>
      <c r="G114" s="161">
        <v>921</v>
      </c>
      <c r="H114" s="161">
        <v>92109</v>
      </c>
      <c r="I114" s="161">
        <v>4270</v>
      </c>
      <c r="J114" s="162">
        <v>3600</v>
      </c>
    </row>
    <row r="115" spans="1:10" ht="19.5" thickBot="1">
      <c r="A115" s="291"/>
      <c r="B115" s="292"/>
      <c r="C115" s="293"/>
      <c r="D115" s="294"/>
      <c r="E115" s="295"/>
      <c r="F115" s="168" t="s">
        <v>266</v>
      </c>
      <c r="G115" s="169">
        <v>926</v>
      </c>
      <c r="H115" s="169">
        <v>92601</v>
      </c>
      <c r="I115" s="169">
        <v>4300</v>
      </c>
      <c r="J115" s="170">
        <v>900</v>
      </c>
    </row>
    <row r="116" spans="1:10" ht="18.75">
      <c r="A116" s="287">
        <v>31</v>
      </c>
      <c r="B116" s="263" t="s">
        <v>267</v>
      </c>
      <c r="C116" s="266">
        <v>23049.9</v>
      </c>
      <c r="D116" s="269">
        <v>2304.9899999999998</v>
      </c>
      <c r="E116" s="272">
        <v>25355</v>
      </c>
      <c r="F116" s="165" t="s">
        <v>268</v>
      </c>
      <c r="G116" s="166">
        <v>700</v>
      </c>
      <c r="H116" s="166">
        <v>70005</v>
      </c>
      <c r="I116" s="166">
        <v>4270</v>
      </c>
      <c r="J116" s="206">
        <v>2900</v>
      </c>
    </row>
    <row r="117" spans="1:10" ht="18.75">
      <c r="A117" s="288"/>
      <c r="B117" s="256"/>
      <c r="C117" s="258"/>
      <c r="D117" s="260"/>
      <c r="E117" s="262"/>
      <c r="F117" s="160" t="s">
        <v>269</v>
      </c>
      <c r="G117" s="161">
        <v>700</v>
      </c>
      <c r="H117" s="161">
        <v>70005</v>
      </c>
      <c r="I117" s="161">
        <v>4300</v>
      </c>
      <c r="J117" s="207">
        <v>1000</v>
      </c>
    </row>
    <row r="118" spans="1:10" ht="18.75">
      <c r="A118" s="288"/>
      <c r="B118" s="256"/>
      <c r="C118" s="258"/>
      <c r="D118" s="260"/>
      <c r="E118" s="273"/>
      <c r="F118" s="160" t="s">
        <v>270</v>
      </c>
      <c r="G118" s="161">
        <v>754</v>
      </c>
      <c r="H118" s="161">
        <v>75412</v>
      </c>
      <c r="I118" s="161">
        <v>4210</v>
      </c>
      <c r="J118" s="207">
        <v>2500</v>
      </c>
    </row>
    <row r="119" spans="1:10" ht="18.75">
      <c r="A119" s="288"/>
      <c r="B119" s="256"/>
      <c r="C119" s="258"/>
      <c r="D119" s="260"/>
      <c r="E119" s="273"/>
      <c r="F119" s="160" t="s">
        <v>271</v>
      </c>
      <c r="G119" s="161">
        <v>900</v>
      </c>
      <c r="H119" s="161">
        <v>90004</v>
      </c>
      <c r="I119" s="161">
        <v>4170</v>
      </c>
      <c r="J119" s="207">
        <v>2300</v>
      </c>
    </row>
    <row r="120" spans="1:10" ht="18.75">
      <c r="A120" s="288"/>
      <c r="B120" s="256"/>
      <c r="C120" s="258"/>
      <c r="D120" s="260"/>
      <c r="E120" s="273"/>
      <c r="F120" s="160" t="s">
        <v>272</v>
      </c>
      <c r="G120" s="161">
        <v>921</v>
      </c>
      <c r="H120" s="161">
        <v>92109</v>
      </c>
      <c r="I120" s="161">
        <v>4170</v>
      </c>
      <c r="J120" s="208">
        <v>3000</v>
      </c>
    </row>
    <row r="121" spans="1:10" ht="25.5">
      <c r="A121" s="288"/>
      <c r="B121" s="256"/>
      <c r="C121" s="258"/>
      <c r="D121" s="260"/>
      <c r="E121" s="273"/>
      <c r="F121" s="160" t="s">
        <v>273</v>
      </c>
      <c r="G121" s="161">
        <v>921</v>
      </c>
      <c r="H121" s="161">
        <v>92109</v>
      </c>
      <c r="I121" s="161">
        <v>4270</v>
      </c>
      <c r="J121" s="207">
        <v>8800</v>
      </c>
    </row>
    <row r="122" spans="1:10" ht="18.75">
      <c r="A122" s="288"/>
      <c r="B122" s="256"/>
      <c r="C122" s="258"/>
      <c r="D122" s="260"/>
      <c r="E122" s="273"/>
      <c r="F122" s="160" t="s">
        <v>274</v>
      </c>
      <c r="G122" s="161">
        <v>921</v>
      </c>
      <c r="H122" s="161">
        <v>92109</v>
      </c>
      <c r="I122" s="161">
        <v>4270</v>
      </c>
      <c r="J122" s="207">
        <v>615</v>
      </c>
    </row>
    <row r="123" spans="1:10" ht="18.75">
      <c r="A123" s="288"/>
      <c r="B123" s="256"/>
      <c r="C123" s="258"/>
      <c r="D123" s="260"/>
      <c r="E123" s="273"/>
      <c r="F123" s="164" t="s">
        <v>275</v>
      </c>
      <c r="G123" s="161">
        <v>921</v>
      </c>
      <c r="H123" s="161">
        <v>92109</v>
      </c>
      <c r="I123" s="161">
        <v>4270</v>
      </c>
      <c r="J123" s="207">
        <v>600</v>
      </c>
    </row>
    <row r="124" spans="1:10" ht="18.75" hidden="1" customHeight="1">
      <c r="A124" s="288"/>
      <c r="B124" s="256"/>
      <c r="C124" s="258"/>
      <c r="D124" s="260"/>
      <c r="E124" s="273"/>
      <c r="F124" s="171"/>
      <c r="G124" s="161">
        <v>921</v>
      </c>
      <c r="H124" s="161">
        <v>92109</v>
      </c>
      <c r="I124" s="161">
        <v>4110</v>
      </c>
      <c r="J124" s="209">
        <v>0</v>
      </c>
    </row>
    <row r="125" spans="1:10" ht="18.75">
      <c r="A125" s="288"/>
      <c r="B125" s="256"/>
      <c r="C125" s="258"/>
      <c r="D125" s="260"/>
      <c r="E125" s="273"/>
      <c r="F125" s="164" t="s">
        <v>276</v>
      </c>
      <c r="G125" s="161">
        <v>921</v>
      </c>
      <c r="H125" s="161">
        <v>92109</v>
      </c>
      <c r="I125" s="161">
        <v>4300</v>
      </c>
      <c r="J125" s="207">
        <v>2624</v>
      </c>
    </row>
    <row r="126" spans="1:10" ht="26.25" thickBot="1">
      <c r="A126" s="255"/>
      <c r="B126" s="256"/>
      <c r="C126" s="258"/>
      <c r="D126" s="260"/>
      <c r="E126" s="273"/>
      <c r="F126" s="164" t="s">
        <v>277</v>
      </c>
      <c r="G126" s="174">
        <v>926</v>
      </c>
      <c r="H126" s="174">
        <v>92695</v>
      </c>
      <c r="I126" s="174">
        <v>4210</v>
      </c>
      <c r="J126" s="210">
        <v>1016</v>
      </c>
    </row>
    <row r="127" spans="1:10" ht="25.5">
      <c r="A127" s="263">
        <v>32</v>
      </c>
      <c r="B127" s="263" t="s">
        <v>278</v>
      </c>
      <c r="C127" s="266">
        <v>16437.830000000002</v>
      </c>
      <c r="D127" s="266">
        <v>1643.78</v>
      </c>
      <c r="E127" s="289">
        <v>18082</v>
      </c>
      <c r="F127" s="165" t="s">
        <v>279</v>
      </c>
      <c r="G127" s="166">
        <v>700</v>
      </c>
      <c r="H127" s="166">
        <v>70005</v>
      </c>
      <c r="I127" s="166">
        <v>4210</v>
      </c>
      <c r="J127" s="206">
        <v>750</v>
      </c>
    </row>
    <row r="128" spans="1:10" ht="25.5">
      <c r="A128" s="256"/>
      <c r="B128" s="256"/>
      <c r="C128" s="258"/>
      <c r="D128" s="258"/>
      <c r="E128" s="290"/>
      <c r="F128" s="160" t="s">
        <v>280</v>
      </c>
      <c r="G128" s="161">
        <v>700</v>
      </c>
      <c r="H128" s="161">
        <v>70005</v>
      </c>
      <c r="I128" s="161">
        <v>6050</v>
      </c>
      <c r="J128" s="207">
        <v>12832</v>
      </c>
    </row>
    <row r="129" spans="1:10" ht="25.5">
      <c r="A129" s="256"/>
      <c r="B129" s="256"/>
      <c r="C129" s="258"/>
      <c r="D129" s="258"/>
      <c r="E129" s="290"/>
      <c r="F129" s="160" t="s">
        <v>281</v>
      </c>
      <c r="G129" s="161">
        <v>900</v>
      </c>
      <c r="H129" s="161">
        <v>90004</v>
      </c>
      <c r="I129" s="161">
        <v>4210</v>
      </c>
      <c r="J129" s="207">
        <v>2600</v>
      </c>
    </row>
    <row r="130" spans="1:10" ht="25.5">
      <c r="A130" s="256"/>
      <c r="B130" s="256"/>
      <c r="C130" s="258"/>
      <c r="D130" s="258"/>
      <c r="E130" s="290"/>
      <c r="F130" s="160" t="s">
        <v>282</v>
      </c>
      <c r="G130" s="161">
        <v>900</v>
      </c>
      <c r="H130" s="161">
        <v>90004</v>
      </c>
      <c r="I130" s="161">
        <v>4170</v>
      </c>
      <c r="J130" s="207">
        <v>700</v>
      </c>
    </row>
    <row r="131" spans="1:10" ht="25.5">
      <c r="A131" s="256"/>
      <c r="B131" s="256"/>
      <c r="C131" s="258"/>
      <c r="D131" s="258"/>
      <c r="E131" s="290"/>
      <c r="F131" s="160" t="s">
        <v>283</v>
      </c>
      <c r="G131" s="161">
        <v>921</v>
      </c>
      <c r="H131" s="161">
        <v>92109</v>
      </c>
      <c r="I131" s="161">
        <v>4210</v>
      </c>
      <c r="J131" s="207">
        <v>250</v>
      </c>
    </row>
    <row r="132" spans="1:10" ht="19.5" thickBot="1">
      <c r="A132" s="256"/>
      <c r="B132" s="256"/>
      <c r="C132" s="258"/>
      <c r="D132" s="258"/>
      <c r="E132" s="290"/>
      <c r="F132" s="333" t="s">
        <v>284</v>
      </c>
      <c r="G132" s="161">
        <v>921</v>
      </c>
      <c r="H132" s="161">
        <v>92109</v>
      </c>
      <c r="I132" s="161">
        <v>4170</v>
      </c>
      <c r="J132" s="208">
        <v>950</v>
      </c>
    </row>
    <row r="133" spans="1:10" ht="19.5" hidden="1" customHeight="1" thickBot="1">
      <c r="A133" s="292"/>
      <c r="B133" s="292"/>
      <c r="C133" s="293"/>
      <c r="D133" s="293"/>
      <c r="E133" s="335"/>
      <c r="F133" s="334"/>
      <c r="G133" s="169">
        <v>921</v>
      </c>
      <c r="H133" s="169">
        <v>92109</v>
      </c>
      <c r="I133" s="169">
        <v>4110</v>
      </c>
      <c r="J133" s="211"/>
    </row>
    <row r="134" spans="1:10" ht="38.25">
      <c r="A134" s="263">
        <v>33</v>
      </c>
      <c r="B134" s="263" t="s">
        <v>285</v>
      </c>
      <c r="C134" s="319">
        <v>13962.92</v>
      </c>
      <c r="D134" s="322">
        <v>1396.29</v>
      </c>
      <c r="E134" s="272">
        <v>15359</v>
      </c>
      <c r="F134" s="165" t="s">
        <v>286</v>
      </c>
      <c r="G134" s="166">
        <v>630</v>
      </c>
      <c r="H134" s="166">
        <v>63003</v>
      </c>
      <c r="I134" s="166">
        <v>4210</v>
      </c>
      <c r="J134" s="167">
        <v>1354</v>
      </c>
    </row>
    <row r="135" spans="1:10" ht="25.5">
      <c r="A135" s="256"/>
      <c r="B135" s="256"/>
      <c r="C135" s="320"/>
      <c r="D135" s="323"/>
      <c r="E135" s="262"/>
      <c r="F135" s="160" t="s">
        <v>287</v>
      </c>
      <c r="G135" s="161">
        <v>630</v>
      </c>
      <c r="H135" s="161">
        <v>63003</v>
      </c>
      <c r="I135" s="161">
        <v>6050</v>
      </c>
      <c r="J135" s="162">
        <v>2566</v>
      </c>
    </row>
    <row r="136" spans="1:10" ht="51.75" thickBot="1">
      <c r="A136" s="308"/>
      <c r="B136" s="308"/>
      <c r="C136" s="321"/>
      <c r="D136" s="324"/>
      <c r="E136" s="295"/>
      <c r="F136" s="168" t="s">
        <v>288</v>
      </c>
      <c r="G136" s="169">
        <v>700</v>
      </c>
      <c r="H136" s="169">
        <v>70005</v>
      </c>
      <c r="I136" s="169">
        <v>6050</v>
      </c>
      <c r="J136" s="170">
        <v>11439</v>
      </c>
    </row>
    <row r="137" spans="1:10" ht="39" thickBot="1">
      <c r="A137" s="199">
        <v>34</v>
      </c>
      <c r="B137" s="199" t="s">
        <v>289</v>
      </c>
      <c r="C137" s="200">
        <v>12817.81</v>
      </c>
      <c r="D137" s="201">
        <v>1281.78</v>
      </c>
      <c r="E137" s="202">
        <v>14100</v>
      </c>
      <c r="F137" s="203" t="s">
        <v>290</v>
      </c>
      <c r="G137" s="204">
        <v>700</v>
      </c>
      <c r="H137" s="204">
        <v>70005</v>
      </c>
      <c r="I137" s="204">
        <v>6050</v>
      </c>
      <c r="J137" s="205">
        <v>14100</v>
      </c>
    </row>
    <row r="138" spans="1:10" ht="25.5">
      <c r="A138" s="287">
        <v>35</v>
      </c>
      <c r="B138" s="263" t="s">
        <v>291</v>
      </c>
      <c r="C138" s="266">
        <v>32321.58</v>
      </c>
      <c r="D138" s="269">
        <v>3232.16</v>
      </c>
      <c r="E138" s="272">
        <v>35554</v>
      </c>
      <c r="F138" s="165" t="s">
        <v>292</v>
      </c>
      <c r="G138" s="166">
        <v>700</v>
      </c>
      <c r="H138" s="166">
        <v>70005</v>
      </c>
      <c r="I138" s="166">
        <v>4300</v>
      </c>
      <c r="J138" s="167">
        <v>2100</v>
      </c>
    </row>
    <row r="139" spans="1:10" ht="18.75">
      <c r="A139" s="288"/>
      <c r="B139" s="256"/>
      <c r="C139" s="258"/>
      <c r="D139" s="260"/>
      <c r="E139" s="273"/>
      <c r="F139" s="160" t="s">
        <v>293</v>
      </c>
      <c r="G139" s="161">
        <v>900</v>
      </c>
      <c r="H139" s="161">
        <v>90004</v>
      </c>
      <c r="I139" s="161">
        <v>4170</v>
      </c>
      <c r="J139" s="163">
        <v>1000</v>
      </c>
    </row>
    <row r="140" spans="1:10" ht="25.5">
      <c r="A140" s="288"/>
      <c r="B140" s="256"/>
      <c r="C140" s="258"/>
      <c r="D140" s="260"/>
      <c r="E140" s="273"/>
      <c r="F140" s="160" t="s">
        <v>294</v>
      </c>
      <c r="G140" s="161">
        <v>900</v>
      </c>
      <c r="H140" s="161">
        <v>90004</v>
      </c>
      <c r="I140" s="161">
        <v>4210</v>
      </c>
      <c r="J140" s="163">
        <v>354</v>
      </c>
    </row>
    <row r="141" spans="1:10" ht="25.5">
      <c r="A141" s="288"/>
      <c r="B141" s="256"/>
      <c r="C141" s="258"/>
      <c r="D141" s="260"/>
      <c r="E141" s="273"/>
      <c r="F141" s="160" t="s">
        <v>295</v>
      </c>
      <c r="G141" s="161">
        <v>921</v>
      </c>
      <c r="H141" s="161">
        <v>92109</v>
      </c>
      <c r="I141" s="161">
        <v>4210</v>
      </c>
      <c r="J141" s="162">
        <v>2000</v>
      </c>
    </row>
    <row r="142" spans="1:10" ht="25.5">
      <c r="A142" s="288"/>
      <c r="B142" s="256"/>
      <c r="C142" s="258"/>
      <c r="D142" s="260"/>
      <c r="E142" s="273"/>
      <c r="F142" s="160" t="s">
        <v>296</v>
      </c>
      <c r="G142" s="161">
        <v>921</v>
      </c>
      <c r="H142" s="161">
        <v>92109</v>
      </c>
      <c r="I142" s="161">
        <v>4270</v>
      </c>
      <c r="J142" s="162">
        <v>23000</v>
      </c>
    </row>
    <row r="143" spans="1:10" ht="18.75" hidden="1">
      <c r="A143" s="288"/>
      <c r="B143" s="256"/>
      <c r="C143" s="258"/>
      <c r="D143" s="260"/>
      <c r="E143" s="273"/>
      <c r="F143" s="160" t="s">
        <v>293</v>
      </c>
      <c r="G143" s="161">
        <v>900</v>
      </c>
      <c r="H143" s="161">
        <v>90004</v>
      </c>
      <c r="I143" s="161">
        <v>4110</v>
      </c>
      <c r="J143" s="212"/>
    </row>
    <row r="144" spans="1:10" ht="18.75">
      <c r="A144" s="288"/>
      <c r="B144" s="256"/>
      <c r="C144" s="258"/>
      <c r="D144" s="260"/>
      <c r="E144" s="273"/>
      <c r="F144" s="160" t="s">
        <v>297</v>
      </c>
      <c r="G144" s="161">
        <v>921</v>
      </c>
      <c r="H144" s="161">
        <v>92109</v>
      </c>
      <c r="I144" s="161">
        <v>4300</v>
      </c>
      <c r="J144" s="162">
        <v>2500</v>
      </c>
    </row>
    <row r="145" spans="1:10" ht="26.25" thickBot="1">
      <c r="A145" s="291"/>
      <c r="B145" s="292"/>
      <c r="C145" s="293"/>
      <c r="D145" s="294"/>
      <c r="E145" s="295"/>
      <c r="F145" s="168" t="s">
        <v>298</v>
      </c>
      <c r="G145" s="169">
        <v>926</v>
      </c>
      <c r="H145" s="169">
        <v>92695</v>
      </c>
      <c r="I145" s="169">
        <v>6060</v>
      </c>
      <c r="J145" s="170">
        <v>4600</v>
      </c>
    </row>
    <row r="146" spans="1:10" ht="25.5">
      <c r="A146" s="275">
        <v>36</v>
      </c>
      <c r="B146" s="256" t="s">
        <v>299</v>
      </c>
      <c r="C146" s="258">
        <v>25118.48</v>
      </c>
      <c r="D146" s="260">
        <v>2511.85</v>
      </c>
      <c r="E146" s="262">
        <v>27630</v>
      </c>
      <c r="F146" s="171" t="s">
        <v>300</v>
      </c>
      <c r="G146" s="172">
        <v>630</v>
      </c>
      <c r="H146" s="172">
        <v>63003</v>
      </c>
      <c r="I146" s="172">
        <v>6050</v>
      </c>
      <c r="J146" s="173">
        <v>24630</v>
      </c>
    </row>
    <row r="147" spans="1:10" ht="25.5">
      <c r="A147" s="288"/>
      <c r="B147" s="256"/>
      <c r="C147" s="258"/>
      <c r="D147" s="260"/>
      <c r="E147" s="262"/>
      <c r="F147" s="160" t="s">
        <v>301</v>
      </c>
      <c r="G147" s="161">
        <v>900</v>
      </c>
      <c r="H147" s="161">
        <v>90004</v>
      </c>
      <c r="I147" s="161">
        <v>4170</v>
      </c>
      <c r="J147" s="162">
        <v>2400</v>
      </c>
    </row>
    <row r="148" spans="1:10" ht="26.25" thickBot="1">
      <c r="A148" s="255"/>
      <c r="B148" s="256"/>
      <c r="C148" s="258"/>
      <c r="D148" s="260"/>
      <c r="E148" s="273"/>
      <c r="F148" s="164" t="s">
        <v>302</v>
      </c>
      <c r="G148" s="174">
        <v>926</v>
      </c>
      <c r="H148" s="174">
        <v>92695</v>
      </c>
      <c r="I148" s="174">
        <v>4300</v>
      </c>
      <c r="J148" s="175">
        <v>600</v>
      </c>
    </row>
    <row r="149" spans="1:10" ht="18.75">
      <c r="A149" s="287">
        <v>37</v>
      </c>
      <c r="B149" s="263" t="s">
        <v>303</v>
      </c>
      <c r="C149" s="266">
        <v>18728.04</v>
      </c>
      <c r="D149" s="269">
        <v>1872.8</v>
      </c>
      <c r="E149" s="272">
        <v>20601</v>
      </c>
      <c r="F149" s="165" t="s">
        <v>304</v>
      </c>
      <c r="G149" s="166">
        <v>900</v>
      </c>
      <c r="H149" s="166">
        <v>90004</v>
      </c>
      <c r="I149" s="166">
        <v>4300</v>
      </c>
      <c r="J149" s="167">
        <v>3800</v>
      </c>
    </row>
    <row r="150" spans="1:10" ht="39" thickBot="1">
      <c r="A150" s="255"/>
      <c r="B150" s="256"/>
      <c r="C150" s="258"/>
      <c r="D150" s="260"/>
      <c r="E150" s="273"/>
      <c r="F150" s="164" t="s">
        <v>305</v>
      </c>
      <c r="G150" s="174">
        <v>921</v>
      </c>
      <c r="H150" s="174">
        <v>92109</v>
      </c>
      <c r="I150" s="174">
        <v>6050</v>
      </c>
      <c r="J150" s="175">
        <v>16801</v>
      </c>
    </row>
    <row r="151" spans="1:10" ht="25.5">
      <c r="A151" s="263">
        <v>38</v>
      </c>
      <c r="B151" s="263" t="s">
        <v>306</v>
      </c>
      <c r="C151" s="266">
        <v>13150.26</v>
      </c>
      <c r="D151" s="266">
        <v>1315.03</v>
      </c>
      <c r="E151" s="289">
        <v>14465</v>
      </c>
      <c r="F151" s="213" t="s">
        <v>307</v>
      </c>
      <c r="G151" s="166">
        <v>700</v>
      </c>
      <c r="H151" s="166">
        <v>70005</v>
      </c>
      <c r="I151" s="166">
        <v>4210</v>
      </c>
      <c r="J151" s="177">
        <v>250</v>
      </c>
    </row>
    <row r="152" spans="1:10" ht="25.5">
      <c r="A152" s="256"/>
      <c r="B152" s="256"/>
      <c r="C152" s="258"/>
      <c r="D152" s="258"/>
      <c r="E152" s="290"/>
      <c r="F152" s="214" t="s">
        <v>308</v>
      </c>
      <c r="G152" s="172">
        <v>900</v>
      </c>
      <c r="H152" s="172">
        <v>90004</v>
      </c>
      <c r="I152" s="172">
        <v>4210</v>
      </c>
      <c r="J152" s="173">
        <v>500</v>
      </c>
    </row>
    <row r="153" spans="1:10" ht="25.5">
      <c r="A153" s="256"/>
      <c r="B153" s="256"/>
      <c r="C153" s="258"/>
      <c r="D153" s="258"/>
      <c r="E153" s="290"/>
      <c r="F153" s="215" t="s">
        <v>309</v>
      </c>
      <c r="G153" s="161">
        <v>921</v>
      </c>
      <c r="H153" s="161">
        <v>92109</v>
      </c>
      <c r="I153" s="161">
        <v>4210</v>
      </c>
      <c r="J153" s="163">
        <v>250</v>
      </c>
    </row>
    <row r="154" spans="1:10" ht="25.5">
      <c r="A154" s="256"/>
      <c r="B154" s="256"/>
      <c r="C154" s="258"/>
      <c r="D154" s="258"/>
      <c r="E154" s="290"/>
      <c r="F154" s="215" t="s">
        <v>310</v>
      </c>
      <c r="G154" s="161">
        <v>921</v>
      </c>
      <c r="H154" s="161">
        <v>92109</v>
      </c>
      <c r="I154" s="161">
        <v>4210</v>
      </c>
      <c r="J154" s="162">
        <v>5112</v>
      </c>
    </row>
    <row r="155" spans="1:10" ht="19.5" thickBot="1">
      <c r="A155" s="292"/>
      <c r="B155" s="292"/>
      <c r="C155" s="293"/>
      <c r="D155" s="293"/>
      <c r="E155" s="335"/>
      <c r="F155" s="216" t="s">
        <v>311</v>
      </c>
      <c r="G155" s="169">
        <v>921</v>
      </c>
      <c r="H155" s="169">
        <v>92109</v>
      </c>
      <c r="I155" s="169">
        <v>4270</v>
      </c>
      <c r="J155" s="170">
        <v>8353</v>
      </c>
    </row>
    <row r="156" spans="1:10" ht="26.25" hidden="1" thickBot="1">
      <c r="A156" s="217"/>
      <c r="B156" s="217"/>
      <c r="C156" s="218"/>
      <c r="D156" s="219"/>
      <c r="E156" s="220"/>
      <c r="F156" s="221" t="s">
        <v>312</v>
      </c>
      <c r="G156" s="222">
        <v>921</v>
      </c>
      <c r="H156" s="222">
        <v>92109</v>
      </c>
      <c r="I156" s="222">
        <v>4300</v>
      </c>
      <c r="J156" s="223"/>
    </row>
    <row r="157" spans="1:10" ht="25.5" customHeight="1">
      <c r="A157" s="263">
        <v>39</v>
      </c>
      <c r="B157" s="263" t="s">
        <v>313</v>
      </c>
      <c r="C157" s="266">
        <v>36938.94</v>
      </c>
      <c r="D157" s="266">
        <v>3693.89</v>
      </c>
      <c r="E157" s="289">
        <v>40633</v>
      </c>
      <c r="F157" s="336" t="s">
        <v>314</v>
      </c>
      <c r="G157" s="166">
        <v>700</v>
      </c>
      <c r="H157" s="166">
        <v>70005</v>
      </c>
      <c r="I157" s="166">
        <v>4170</v>
      </c>
      <c r="J157" s="177">
        <v>5000</v>
      </c>
    </row>
    <row r="158" spans="1:10" ht="18.75" hidden="1" customHeight="1">
      <c r="A158" s="256"/>
      <c r="B158" s="256"/>
      <c r="C158" s="258"/>
      <c r="D158" s="258"/>
      <c r="E158" s="290"/>
      <c r="F158" s="337"/>
      <c r="G158" s="172">
        <v>700</v>
      </c>
      <c r="H158" s="172">
        <v>70005</v>
      </c>
      <c r="I158" s="172">
        <v>4110</v>
      </c>
      <c r="J158" s="224"/>
    </row>
    <row r="159" spans="1:10" ht="18.75">
      <c r="A159" s="256"/>
      <c r="B159" s="256"/>
      <c r="C159" s="258"/>
      <c r="D159" s="258"/>
      <c r="E159" s="290"/>
      <c r="F159" s="160" t="s">
        <v>315</v>
      </c>
      <c r="G159" s="161">
        <v>700</v>
      </c>
      <c r="H159" s="161">
        <v>70005</v>
      </c>
      <c r="I159" s="161">
        <v>4210</v>
      </c>
      <c r="J159" s="162">
        <v>7000</v>
      </c>
    </row>
    <row r="160" spans="1:10" ht="18.75">
      <c r="A160" s="256"/>
      <c r="B160" s="256"/>
      <c r="C160" s="258"/>
      <c r="D160" s="258"/>
      <c r="E160" s="290"/>
      <c r="F160" s="160" t="s">
        <v>316</v>
      </c>
      <c r="G160" s="161">
        <v>700</v>
      </c>
      <c r="H160" s="161">
        <v>70005</v>
      </c>
      <c r="I160" s="161">
        <v>4300</v>
      </c>
      <c r="J160" s="162">
        <v>800</v>
      </c>
    </row>
    <row r="161" spans="1:10" ht="38.25">
      <c r="A161" s="256"/>
      <c r="B161" s="256"/>
      <c r="C161" s="258"/>
      <c r="D161" s="258"/>
      <c r="E161" s="290"/>
      <c r="F161" s="160" t="s">
        <v>317</v>
      </c>
      <c r="G161" s="161">
        <v>900</v>
      </c>
      <c r="H161" s="161">
        <v>90004</v>
      </c>
      <c r="I161" s="161">
        <v>4210</v>
      </c>
      <c r="J161" s="162">
        <v>2633</v>
      </c>
    </row>
    <row r="162" spans="1:10" ht="25.5">
      <c r="A162" s="256"/>
      <c r="B162" s="256"/>
      <c r="C162" s="258"/>
      <c r="D162" s="258"/>
      <c r="E162" s="290"/>
      <c r="F162" s="160" t="s">
        <v>318</v>
      </c>
      <c r="G162" s="161">
        <v>921</v>
      </c>
      <c r="H162" s="161">
        <v>92109</v>
      </c>
      <c r="I162" s="161">
        <v>4210</v>
      </c>
      <c r="J162" s="162">
        <v>3200</v>
      </c>
    </row>
    <row r="163" spans="1:10" ht="18.75">
      <c r="A163" s="256"/>
      <c r="B163" s="256"/>
      <c r="C163" s="258"/>
      <c r="D163" s="258"/>
      <c r="E163" s="290"/>
      <c r="F163" s="160" t="s">
        <v>319</v>
      </c>
      <c r="G163" s="161">
        <v>921</v>
      </c>
      <c r="H163" s="161">
        <v>92109</v>
      </c>
      <c r="I163" s="161">
        <v>4300</v>
      </c>
      <c r="J163" s="162">
        <v>4000</v>
      </c>
    </row>
    <row r="164" spans="1:10" ht="25.5">
      <c r="A164" s="256"/>
      <c r="B164" s="256"/>
      <c r="C164" s="258"/>
      <c r="D164" s="258"/>
      <c r="E164" s="290"/>
      <c r="F164" s="160" t="s">
        <v>320</v>
      </c>
      <c r="G164" s="161">
        <v>926</v>
      </c>
      <c r="H164" s="161">
        <v>92601</v>
      </c>
      <c r="I164" s="161">
        <v>6050</v>
      </c>
      <c r="J164" s="162">
        <v>15000</v>
      </c>
    </row>
    <row r="165" spans="1:10" ht="26.25" thickBot="1">
      <c r="A165" s="265"/>
      <c r="B165" s="292"/>
      <c r="C165" s="293"/>
      <c r="D165" s="293"/>
      <c r="E165" s="335"/>
      <c r="F165" s="168" t="s">
        <v>321</v>
      </c>
      <c r="G165" s="169">
        <v>926</v>
      </c>
      <c r="H165" s="169">
        <v>92695</v>
      </c>
      <c r="I165" s="169">
        <v>4300</v>
      </c>
      <c r="J165" s="170">
        <v>3000</v>
      </c>
    </row>
    <row r="166" spans="1:10" ht="18.75">
      <c r="A166" s="287">
        <v>40</v>
      </c>
      <c r="B166" s="263" t="s">
        <v>322</v>
      </c>
      <c r="C166" s="266">
        <v>21461.53</v>
      </c>
      <c r="D166" s="269">
        <v>2146.15</v>
      </c>
      <c r="E166" s="272">
        <v>23608</v>
      </c>
      <c r="F166" s="165" t="s">
        <v>323</v>
      </c>
      <c r="G166" s="166">
        <v>700</v>
      </c>
      <c r="H166" s="166">
        <v>70005</v>
      </c>
      <c r="I166" s="166">
        <v>4210</v>
      </c>
      <c r="J166" s="167">
        <v>2500</v>
      </c>
    </row>
    <row r="167" spans="1:10" ht="25.5">
      <c r="A167" s="288"/>
      <c r="B167" s="256"/>
      <c r="C167" s="258"/>
      <c r="D167" s="260"/>
      <c r="E167" s="273"/>
      <c r="F167" s="160" t="s">
        <v>324</v>
      </c>
      <c r="G167" s="161">
        <v>900</v>
      </c>
      <c r="H167" s="161">
        <v>90004</v>
      </c>
      <c r="I167" s="161">
        <v>4210</v>
      </c>
      <c r="J167" s="162">
        <v>700</v>
      </c>
    </row>
    <row r="168" spans="1:10" ht="25.5">
      <c r="A168" s="288"/>
      <c r="B168" s="256"/>
      <c r="C168" s="258"/>
      <c r="D168" s="260"/>
      <c r="E168" s="273"/>
      <c r="F168" s="160" t="s">
        <v>325</v>
      </c>
      <c r="G168" s="161">
        <v>921</v>
      </c>
      <c r="H168" s="161">
        <v>92109</v>
      </c>
      <c r="I168" s="161">
        <v>4210</v>
      </c>
      <c r="J168" s="162">
        <v>1408</v>
      </c>
    </row>
    <row r="169" spans="1:10" ht="26.25" thickBot="1">
      <c r="A169" s="291"/>
      <c r="B169" s="292"/>
      <c r="C169" s="293"/>
      <c r="D169" s="294"/>
      <c r="E169" s="295"/>
      <c r="F169" s="168" t="s">
        <v>326</v>
      </c>
      <c r="G169" s="169">
        <v>926</v>
      </c>
      <c r="H169" s="169">
        <v>92601</v>
      </c>
      <c r="I169" s="169">
        <v>6050</v>
      </c>
      <c r="J169" s="170">
        <v>19000</v>
      </c>
    </row>
    <row r="170" spans="1:10" ht="25.5">
      <c r="A170" s="287">
        <v>41</v>
      </c>
      <c r="B170" s="263" t="s">
        <v>327</v>
      </c>
      <c r="C170" s="266">
        <v>11857.4</v>
      </c>
      <c r="D170" s="269">
        <v>1185.74</v>
      </c>
      <c r="E170" s="272">
        <v>13043</v>
      </c>
      <c r="F170" s="165" t="s">
        <v>149</v>
      </c>
      <c r="G170" s="166">
        <v>900</v>
      </c>
      <c r="H170" s="166">
        <v>90004</v>
      </c>
      <c r="I170" s="166">
        <v>4210</v>
      </c>
      <c r="J170" s="167">
        <v>500</v>
      </c>
    </row>
    <row r="171" spans="1:10" ht="18.75">
      <c r="A171" s="288"/>
      <c r="B171" s="256"/>
      <c r="C171" s="258"/>
      <c r="D171" s="260"/>
      <c r="E171" s="273"/>
      <c r="F171" s="160" t="s">
        <v>328</v>
      </c>
      <c r="G171" s="161">
        <v>921</v>
      </c>
      <c r="H171" s="161">
        <v>92109</v>
      </c>
      <c r="I171" s="161">
        <v>4300</v>
      </c>
      <c r="J171" s="162">
        <v>3700</v>
      </c>
    </row>
    <row r="172" spans="1:10" ht="19.5" thickBot="1">
      <c r="A172" s="291"/>
      <c r="B172" s="292"/>
      <c r="C172" s="293"/>
      <c r="D172" s="294"/>
      <c r="E172" s="295"/>
      <c r="F172" s="168" t="s">
        <v>329</v>
      </c>
      <c r="G172" s="169">
        <v>926</v>
      </c>
      <c r="H172" s="169">
        <v>92601</v>
      </c>
      <c r="I172" s="169">
        <v>6050</v>
      </c>
      <c r="J172" s="170">
        <v>8843</v>
      </c>
    </row>
    <row r="173" spans="1:10" ht="25.5">
      <c r="A173" s="287">
        <v>42</v>
      </c>
      <c r="B173" s="263" t="s">
        <v>330</v>
      </c>
      <c r="C173" s="266">
        <v>11377.19</v>
      </c>
      <c r="D173" s="269">
        <v>1137.72</v>
      </c>
      <c r="E173" s="272">
        <v>12515</v>
      </c>
      <c r="F173" s="165" t="s">
        <v>331</v>
      </c>
      <c r="G173" s="166">
        <v>700</v>
      </c>
      <c r="H173" s="166">
        <v>70005</v>
      </c>
      <c r="I173" s="166">
        <v>4210</v>
      </c>
      <c r="J173" s="206">
        <v>2000</v>
      </c>
    </row>
    <row r="174" spans="1:10" ht="25.5">
      <c r="A174" s="288"/>
      <c r="B174" s="256"/>
      <c r="C174" s="258"/>
      <c r="D174" s="260"/>
      <c r="E174" s="273"/>
      <c r="F174" s="160" t="s">
        <v>332</v>
      </c>
      <c r="G174" s="161">
        <v>900</v>
      </c>
      <c r="H174" s="161">
        <v>90004</v>
      </c>
      <c r="I174" s="161">
        <v>4210</v>
      </c>
      <c r="J174" s="207">
        <v>515</v>
      </c>
    </row>
    <row r="175" spans="1:10" ht="26.25" thickBot="1">
      <c r="A175" s="291"/>
      <c r="B175" s="292"/>
      <c r="C175" s="293"/>
      <c r="D175" s="294"/>
      <c r="E175" s="295"/>
      <c r="F175" s="168" t="s">
        <v>333</v>
      </c>
      <c r="G175" s="169">
        <v>921</v>
      </c>
      <c r="H175" s="169">
        <v>92109</v>
      </c>
      <c r="I175" s="169">
        <v>4270</v>
      </c>
      <c r="J175" s="225">
        <v>10000</v>
      </c>
    </row>
    <row r="176" spans="1:10" ht="18.75">
      <c r="A176" s="287">
        <v>43</v>
      </c>
      <c r="B176" s="263" t="s">
        <v>334</v>
      </c>
      <c r="C176" s="266">
        <v>9086.98</v>
      </c>
      <c r="D176" s="269">
        <v>908.7</v>
      </c>
      <c r="E176" s="272">
        <v>9996</v>
      </c>
      <c r="F176" s="165" t="s">
        <v>335</v>
      </c>
      <c r="G176" s="166">
        <v>700</v>
      </c>
      <c r="H176" s="166">
        <v>70005</v>
      </c>
      <c r="I176" s="166">
        <v>4210</v>
      </c>
      <c r="J176" s="167">
        <v>1000</v>
      </c>
    </row>
    <row r="177" spans="1:10" ht="18.75">
      <c r="A177" s="288"/>
      <c r="B177" s="256"/>
      <c r="C177" s="258"/>
      <c r="D177" s="260"/>
      <c r="E177" s="262"/>
      <c r="F177" s="160" t="s">
        <v>323</v>
      </c>
      <c r="G177" s="161">
        <v>700</v>
      </c>
      <c r="H177" s="161">
        <v>70005</v>
      </c>
      <c r="I177" s="161">
        <v>4210</v>
      </c>
      <c r="J177" s="162">
        <v>2000</v>
      </c>
    </row>
    <row r="178" spans="1:10" ht="18.75">
      <c r="A178" s="288"/>
      <c r="B178" s="256"/>
      <c r="C178" s="258"/>
      <c r="D178" s="260"/>
      <c r="E178" s="262"/>
      <c r="F178" s="160" t="s">
        <v>336</v>
      </c>
      <c r="G178" s="161">
        <v>700</v>
      </c>
      <c r="H178" s="161">
        <v>70005</v>
      </c>
      <c r="I178" s="161">
        <v>4300</v>
      </c>
      <c r="J178" s="162">
        <v>2300</v>
      </c>
    </row>
    <row r="179" spans="1:10" ht="18.75">
      <c r="A179" s="288"/>
      <c r="B179" s="256"/>
      <c r="C179" s="258"/>
      <c r="D179" s="260"/>
      <c r="E179" s="273"/>
      <c r="F179" s="160" t="s">
        <v>337</v>
      </c>
      <c r="G179" s="161">
        <v>700</v>
      </c>
      <c r="H179" s="161">
        <v>70005</v>
      </c>
      <c r="I179" s="161">
        <v>4300</v>
      </c>
      <c r="J179" s="162">
        <v>4296</v>
      </c>
    </row>
    <row r="180" spans="1:10" ht="18.75">
      <c r="A180" s="288"/>
      <c r="B180" s="256"/>
      <c r="C180" s="258"/>
      <c r="D180" s="260"/>
      <c r="E180" s="273"/>
      <c r="F180" s="160" t="s">
        <v>338</v>
      </c>
      <c r="G180" s="161">
        <v>900</v>
      </c>
      <c r="H180" s="161">
        <v>90004</v>
      </c>
      <c r="I180" s="161">
        <v>4210</v>
      </c>
      <c r="J180" s="162">
        <v>300</v>
      </c>
    </row>
    <row r="181" spans="1:10" ht="19.5" thickBot="1">
      <c r="A181" s="291"/>
      <c r="B181" s="292"/>
      <c r="C181" s="293"/>
      <c r="D181" s="294"/>
      <c r="E181" s="295"/>
      <c r="F181" s="168" t="s">
        <v>339</v>
      </c>
      <c r="G181" s="169">
        <v>900</v>
      </c>
      <c r="H181" s="169">
        <v>90004</v>
      </c>
      <c r="I181" s="169">
        <v>4270</v>
      </c>
      <c r="J181" s="170">
        <v>100</v>
      </c>
    </row>
    <row r="182" spans="1:10" ht="38.25">
      <c r="A182" s="256">
        <v>44</v>
      </c>
      <c r="B182" s="256" t="s">
        <v>340</v>
      </c>
      <c r="C182" s="258">
        <v>13039.45</v>
      </c>
      <c r="D182" s="260">
        <v>1303.95</v>
      </c>
      <c r="E182" s="262">
        <v>14343</v>
      </c>
      <c r="F182" s="171" t="s">
        <v>341</v>
      </c>
      <c r="G182" s="172">
        <v>900</v>
      </c>
      <c r="H182" s="172">
        <v>90004</v>
      </c>
      <c r="I182" s="172">
        <v>4210</v>
      </c>
      <c r="J182" s="173">
        <v>900</v>
      </c>
    </row>
    <row r="183" spans="1:10" ht="25.5">
      <c r="A183" s="256"/>
      <c r="B183" s="256"/>
      <c r="C183" s="258"/>
      <c r="D183" s="260"/>
      <c r="E183" s="262"/>
      <c r="F183" s="160" t="s">
        <v>342</v>
      </c>
      <c r="G183" s="161">
        <v>921</v>
      </c>
      <c r="H183" s="161">
        <v>92109</v>
      </c>
      <c r="I183" s="161">
        <v>4270</v>
      </c>
      <c r="J183" s="162">
        <v>6443</v>
      </c>
    </row>
    <row r="184" spans="1:10" ht="19.5" thickBot="1">
      <c r="A184" s="256"/>
      <c r="B184" s="264"/>
      <c r="C184" s="267"/>
      <c r="D184" s="270"/>
      <c r="E184" s="273"/>
      <c r="F184" s="164" t="s">
        <v>343</v>
      </c>
      <c r="G184" s="174">
        <v>926</v>
      </c>
      <c r="H184" s="174">
        <v>92695</v>
      </c>
      <c r="I184" s="174">
        <v>4300</v>
      </c>
      <c r="J184" s="175">
        <v>7000</v>
      </c>
    </row>
    <row r="185" spans="1:10" ht="18.75">
      <c r="A185" s="287">
        <v>45</v>
      </c>
      <c r="B185" s="263" t="s">
        <v>344</v>
      </c>
      <c r="C185" s="266">
        <v>11561.89</v>
      </c>
      <c r="D185" s="269">
        <v>1156.19</v>
      </c>
      <c r="E185" s="272">
        <v>12718</v>
      </c>
      <c r="F185" s="165" t="s">
        <v>345</v>
      </c>
      <c r="G185" s="166">
        <v>700</v>
      </c>
      <c r="H185" s="166">
        <v>70005</v>
      </c>
      <c r="I185" s="166">
        <v>4210</v>
      </c>
      <c r="J185" s="167">
        <v>10000</v>
      </c>
    </row>
    <row r="186" spans="1:10" ht="25.5">
      <c r="A186" s="288"/>
      <c r="B186" s="256"/>
      <c r="C186" s="258"/>
      <c r="D186" s="260"/>
      <c r="E186" s="273"/>
      <c r="F186" s="160" t="s">
        <v>346</v>
      </c>
      <c r="G186" s="161">
        <v>900</v>
      </c>
      <c r="H186" s="161">
        <v>90004</v>
      </c>
      <c r="I186" s="161">
        <v>4210</v>
      </c>
      <c r="J186" s="162">
        <v>1100</v>
      </c>
    </row>
    <row r="187" spans="1:10" ht="25.5">
      <c r="A187" s="288"/>
      <c r="B187" s="256"/>
      <c r="C187" s="258"/>
      <c r="D187" s="260"/>
      <c r="E187" s="273"/>
      <c r="F187" s="160" t="s">
        <v>347</v>
      </c>
      <c r="G187" s="161">
        <v>921</v>
      </c>
      <c r="H187" s="161">
        <v>92109</v>
      </c>
      <c r="I187" s="161">
        <v>4210</v>
      </c>
      <c r="J187" s="162">
        <v>1168</v>
      </c>
    </row>
    <row r="188" spans="1:10" ht="19.5" thickBot="1">
      <c r="A188" s="291"/>
      <c r="B188" s="292"/>
      <c r="C188" s="293"/>
      <c r="D188" s="294"/>
      <c r="E188" s="295"/>
      <c r="F188" s="168" t="s">
        <v>348</v>
      </c>
      <c r="G188" s="169">
        <v>921</v>
      </c>
      <c r="H188" s="169">
        <v>92109</v>
      </c>
      <c r="I188" s="169">
        <v>4300</v>
      </c>
      <c r="J188" s="170">
        <v>450</v>
      </c>
    </row>
    <row r="189" spans="1:10" ht="25.5">
      <c r="A189" s="287">
        <v>46</v>
      </c>
      <c r="B189" s="263" t="s">
        <v>349</v>
      </c>
      <c r="C189" s="266">
        <v>10010.450000000001</v>
      </c>
      <c r="D189" s="269">
        <v>1001.05</v>
      </c>
      <c r="E189" s="272">
        <v>11012</v>
      </c>
      <c r="F189" s="165" t="s">
        <v>350</v>
      </c>
      <c r="G189" s="166">
        <v>921</v>
      </c>
      <c r="H189" s="166">
        <v>92109</v>
      </c>
      <c r="I189" s="166">
        <v>4210</v>
      </c>
      <c r="J189" s="167">
        <v>8012</v>
      </c>
    </row>
    <row r="190" spans="1:10" ht="19.5" thickBot="1">
      <c r="A190" s="291"/>
      <c r="B190" s="292"/>
      <c r="C190" s="293"/>
      <c r="D190" s="294"/>
      <c r="E190" s="297"/>
      <c r="F190" s="168" t="s">
        <v>351</v>
      </c>
      <c r="G190" s="169">
        <v>921</v>
      </c>
      <c r="H190" s="169">
        <v>92109</v>
      </c>
      <c r="I190" s="169">
        <v>4270</v>
      </c>
      <c r="J190" s="170">
        <v>3000</v>
      </c>
    </row>
    <row r="191" spans="1:10" ht="25.5" customHeight="1">
      <c r="A191" s="287">
        <v>47</v>
      </c>
      <c r="B191" s="263" t="s">
        <v>352</v>
      </c>
      <c r="C191" s="266">
        <v>12263.73</v>
      </c>
      <c r="D191" s="269">
        <v>1226.3699999999999</v>
      </c>
      <c r="E191" s="272">
        <v>13490</v>
      </c>
      <c r="F191" s="165" t="s">
        <v>282</v>
      </c>
      <c r="G191" s="166">
        <v>900</v>
      </c>
      <c r="H191" s="166">
        <v>90004</v>
      </c>
      <c r="I191" s="166">
        <v>4170</v>
      </c>
      <c r="J191" s="167">
        <v>1300</v>
      </c>
    </row>
    <row r="192" spans="1:10" ht="25.5">
      <c r="A192" s="288"/>
      <c r="B192" s="256"/>
      <c r="C192" s="258"/>
      <c r="D192" s="260"/>
      <c r="E192" s="273"/>
      <c r="F192" s="160" t="s">
        <v>149</v>
      </c>
      <c r="G192" s="161">
        <v>900</v>
      </c>
      <c r="H192" s="161">
        <v>90004</v>
      </c>
      <c r="I192" s="161">
        <v>4210</v>
      </c>
      <c r="J192" s="162">
        <v>200</v>
      </c>
    </row>
    <row r="193" spans="1:10" ht="18.75">
      <c r="A193" s="288"/>
      <c r="B193" s="256"/>
      <c r="C193" s="258"/>
      <c r="D193" s="260"/>
      <c r="E193" s="273"/>
      <c r="F193" s="160" t="s">
        <v>353</v>
      </c>
      <c r="G193" s="161">
        <v>921</v>
      </c>
      <c r="H193" s="161">
        <v>92109</v>
      </c>
      <c r="I193" s="161">
        <v>4300</v>
      </c>
      <c r="J193" s="162">
        <v>60</v>
      </c>
    </row>
    <row r="194" spans="1:10" ht="19.5" thickBot="1">
      <c r="A194" s="291"/>
      <c r="B194" s="292"/>
      <c r="C194" s="293"/>
      <c r="D194" s="294"/>
      <c r="E194" s="295"/>
      <c r="F194" s="168" t="s">
        <v>180</v>
      </c>
      <c r="G194" s="169">
        <v>926</v>
      </c>
      <c r="H194" s="169">
        <v>92695</v>
      </c>
      <c r="I194" s="169">
        <v>6060</v>
      </c>
      <c r="J194" s="170">
        <v>11930</v>
      </c>
    </row>
    <row r="195" spans="1:10" ht="19.5" thickBot="1">
      <c r="A195" s="178">
        <v>48</v>
      </c>
      <c r="B195" s="178" t="s">
        <v>354</v>
      </c>
      <c r="C195" s="179">
        <v>12411.49</v>
      </c>
      <c r="D195" s="180">
        <v>1241.1500000000001</v>
      </c>
      <c r="E195" s="181">
        <v>13653</v>
      </c>
      <c r="F195" s="182" t="s">
        <v>355</v>
      </c>
      <c r="G195" s="183">
        <v>921</v>
      </c>
      <c r="H195" s="183">
        <v>92109</v>
      </c>
      <c r="I195" s="183">
        <v>4270</v>
      </c>
      <c r="J195" s="184">
        <v>13653</v>
      </c>
    </row>
    <row r="196" spans="1:10" ht="18.75">
      <c r="A196" s="256">
        <v>49</v>
      </c>
      <c r="B196" s="256" t="s">
        <v>356</v>
      </c>
      <c r="C196" s="258">
        <v>10084.33</v>
      </c>
      <c r="D196" s="260">
        <v>1008.43</v>
      </c>
      <c r="E196" s="262">
        <v>11093</v>
      </c>
      <c r="F196" s="171" t="s">
        <v>357</v>
      </c>
      <c r="G196" s="172">
        <v>921</v>
      </c>
      <c r="H196" s="172">
        <v>92109</v>
      </c>
      <c r="I196" s="172">
        <v>4270</v>
      </c>
      <c r="J196" s="173">
        <v>6593</v>
      </c>
    </row>
    <row r="197" spans="1:10" ht="19.5" thickBot="1">
      <c r="A197" s="264"/>
      <c r="B197" s="264"/>
      <c r="C197" s="267"/>
      <c r="D197" s="270"/>
      <c r="E197" s="273"/>
      <c r="F197" s="164" t="s">
        <v>343</v>
      </c>
      <c r="G197" s="174">
        <v>926</v>
      </c>
      <c r="H197" s="174">
        <v>92695</v>
      </c>
      <c r="I197" s="174">
        <v>4300</v>
      </c>
      <c r="J197" s="175">
        <v>4500</v>
      </c>
    </row>
    <row r="198" spans="1:10" ht="38.25">
      <c r="A198" s="287">
        <v>50</v>
      </c>
      <c r="B198" s="263" t="s">
        <v>358</v>
      </c>
      <c r="C198" s="266">
        <v>35128.94</v>
      </c>
      <c r="D198" s="269">
        <v>3512.89</v>
      </c>
      <c r="E198" s="272">
        <v>38642</v>
      </c>
      <c r="F198" s="165" t="s">
        <v>359</v>
      </c>
      <c r="G198" s="166">
        <v>900</v>
      </c>
      <c r="H198" s="166">
        <v>90004</v>
      </c>
      <c r="I198" s="166">
        <v>4210</v>
      </c>
      <c r="J198" s="167">
        <v>800</v>
      </c>
    </row>
    <row r="199" spans="1:10" ht="38.25">
      <c r="A199" s="288"/>
      <c r="B199" s="256"/>
      <c r="C199" s="258"/>
      <c r="D199" s="260"/>
      <c r="E199" s="273"/>
      <c r="F199" s="160" t="s">
        <v>360</v>
      </c>
      <c r="G199" s="161">
        <v>921</v>
      </c>
      <c r="H199" s="161">
        <v>92109</v>
      </c>
      <c r="I199" s="161">
        <v>4210</v>
      </c>
      <c r="J199" s="162">
        <v>1600</v>
      </c>
    </row>
    <row r="200" spans="1:10" ht="25.5">
      <c r="A200" s="288"/>
      <c r="B200" s="256"/>
      <c r="C200" s="258"/>
      <c r="D200" s="260"/>
      <c r="E200" s="273"/>
      <c r="F200" s="160" t="s">
        <v>361</v>
      </c>
      <c r="G200" s="161">
        <v>921</v>
      </c>
      <c r="H200" s="161">
        <v>92109</v>
      </c>
      <c r="I200" s="161">
        <v>4270</v>
      </c>
      <c r="J200" s="162">
        <v>35342</v>
      </c>
    </row>
    <row r="201" spans="1:10" ht="26.25" thickBot="1">
      <c r="A201" s="291"/>
      <c r="B201" s="292"/>
      <c r="C201" s="293"/>
      <c r="D201" s="294"/>
      <c r="E201" s="295"/>
      <c r="F201" s="168" t="s">
        <v>362</v>
      </c>
      <c r="G201" s="169">
        <v>921</v>
      </c>
      <c r="H201" s="169">
        <v>92109</v>
      </c>
      <c r="I201" s="169">
        <v>4300</v>
      </c>
      <c r="J201" s="170">
        <v>900</v>
      </c>
    </row>
    <row r="202" spans="1:10" ht="38.25">
      <c r="A202" s="287">
        <v>51</v>
      </c>
      <c r="B202" s="263" t="s">
        <v>363</v>
      </c>
      <c r="C202" s="266">
        <v>12522.3</v>
      </c>
      <c r="D202" s="269">
        <v>1252.23</v>
      </c>
      <c r="E202" s="272">
        <v>13775</v>
      </c>
      <c r="F202" s="226" t="s">
        <v>364</v>
      </c>
      <c r="G202" s="227">
        <v>700</v>
      </c>
      <c r="H202" s="227">
        <v>70005</v>
      </c>
      <c r="I202" s="227">
        <v>4300</v>
      </c>
      <c r="J202" s="228">
        <v>2500</v>
      </c>
    </row>
    <row r="203" spans="1:10" ht="63.75">
      <c r="A203" s="288"/>
      <c r="B203" s="256"/>
      <c r="C203" s="258"/>
      <c r="D203" s="260"/>
      <c r="E203" s="273"/>
      <c r="F203" s="164" t="s">
        <v>365</v>
      </c>
      <c r="G203" s="174">
        <v>900</v>
      </c>
      <c r="H203" s="174">
        <v>90004</v>
      </c>
      <c r="I203" s="174">
        <v>4210</v>
      </c>
      <c r="J203" s="175">
        <v>2000</v>
      </c>
    </row>
    <row r="204" spans="1:10" ht="76.5">
      <c r="A204" s="288"/>
      <c r="B204" s="256"/>
      <c r="C204" s="258"/>
      <c r="D204" s="260"/>
      <c r="E204" s="273"/>
      <c r="F204" s="164" t="s">
        <v>366</v>
      </c>
      <c r="G204" s="174">
        <v>900</v>
      </c>
      <c r="H204" s="174">
        <v>90004</v>
      </c>
      <c r="I204" s="174">
        <v>4210</v>
      </c>
      <c r="J204" s="175">
        <v>775</v>
      </c>
    </row>
    <row r="205" spans="1:10" ht="26.25" thickBot="1">
      <c r="A205" s="291"/>
      <c r="B205" s="292"/>
      <c r="C205" s="293"/>
      <c r="D205" s="294"/>
      <c r="E205" s="295"/>
      <c r="F205" s="168" t="s">
        <v>367</v>
      </c>
      <c r="G205" s="169">
        <v>926</v>
      </c>
      <c r="H205" s="169">
        <v>92695</v>
      </c>
      <c r="I205" s="169">
        <v>4300</v>
      </c>
      <c r="J205" s="170">
        <v>8500</v>
      </c>
    </row>
    <row r="206" spans="1:10" ht="25.5">
      <c r="A206" s="287">
        <v>52</v>
      </c>
      <c r="B206" s="287" t="s">
        <v>368</v>
      </c>
      <c r="C206" s="340">
        <v>18284.78</v>
      </c>
      <c r="D206" s="301">
        <v>1828.48</v>
      </c>
      <c r="E206" s="272">
        <v>20113</v>
      </c>
      <c r="F206" s="165" t="s">
        <v>369</v>
      </c>
      <c r="G206" s="166">
        <v>600</v>
      </c>
      <c r="H206" s="166">
        <v>60016</v>
      </c>
      <c r="I206" s="166">
        <v>6050</v>
      </c>
      <c r="J206" s="167">
        <v>19863</v>
      </c>
    </row>
    <row r="207" spans="1:10" ht="26.25" thickBot="1">
      <c r="A207" s="291"/>
      <c r="B207" s="291"/>
      <c r="C207" s="341"/>
      <c r="D207" s="342"/>
      <c r="E207" s="295"/>
      <c r="F207" s="168" t="s">
        <v>370</v>
      </c>
      <c r="G207" s="169">
        <v>900</v>
      </c>
      <c r="H207" s="169">
        <v>90004</v>
      </c>
      <c r="I207" s="169">
        <v>4210</v>
      </c>
      <c r="J207" s="170">
        <v>250</v>
      </c>
    </row>
    <row r="208" spans="1:10" ht="18.75">
      <c r="A208" s="338" t="s">
        <v>371</v>
      </c>
      <c r="B208" s="339"/>
      <c r="C208" s="229">
        <f>SUM(C10:C207)</f>
        <v>829057.65999999992</v>
      </c>
      <c r="D208" s="230">
        <v>82908.34</v>
      </c>
      <c r="E208" s="231">
        <f>SUM(E10:E207)</f>
        <v>911966</v>
      </c>
      <c r="F208" s="171"/>
      <c r="G208" s="172"/>
      <c r="H208" s="172"/>
      <c r="I208" s="172"/>
      <c r="J208" s="232">
        <f>SUM(J10:J207)</f>
        <v>911966</v>
      </c>
    </row>
    <row r="209" spans="5:10">
      <c r="E209" s="233"/>
    </row>
    <row r="210" spans="5:10">
      <c r="E210" s="233"/>
      <c r="J210" s="235"/>
    </row>
    <row r="211" spans="5:10">
      <c r="E211" s="233"/>
    </row>
  </sheetData>
  <autoFilter ref="A8:J208"/>
  <mergeCells count="230">
    <mergeCell ref="A208:B208"/>
    <mergeCell ref="A202:A205"/>
    <mergeCell ref="B202:B205"/>
    <mergeCell ref="C202:C205"/>
    <mergeCell ref="D202:D205"/>
    <mergeCell ref="E202:E205"/>
    <mergeCell ref="A206:A207"/>
    <mergeCell ref="B206:B207"/>
    <mergeCell ref="C206:C207"/>
    <mergeCell ref="D206:D207"/>
    <mergeCell ref="E206:E207"/>
    <mergeCell ref="A196:A197"/>
    <mergeCell ref="B196:B197"/>
    <mergeCell ref="C196:C197"/>
    <mergeCell ref="D196:D197"/>
    <mergeCell ref="E196:E197"/>
    <mergeCell ref="A198:A201"/>
    <mergeCell ref="B198:B201"/>
    <mergeCell ref="C198:C201"/>
    <mergeCell ref="D198:D201"/>
    <mergeCell ref="E198:E201"/>
    <mergeCell ref="A189:A190"/>
    <mergeCell ref="B189:B190"/>
    <mergeCell ref="C189:C190"/>
    <mergeCell ref="D189:D190"/>
    <mergeCell ref="E189:E190"/>
    <mergeCell ref="A191:A194"/>
    <mergeCell ref="B191:B194"/>
    <mergeCell ref="C191:C194"/>
    <mergeCell ref="D191:D194"/>
    <mergeCell ref="E191:E194"/>
    <mergeCell ref="A182:A184"/>
    <mergeCell ref="B182:B184"/>
    <mergeCell ref="C182:C184"/>
    <mergeCell ref="D182:D184"/>
    <mergeCell ref="E182:E184"/>
    <mergeCell ref="A185:A188"/>
    <mergeCell ref="B185:B188"/>
    <mergeCell ref="C185:C188"/>
    <mergeCell ref="D185:D188"/>
    <mergeCell ref="E185:E188"/>
    <mergeCell ref="A173:A175"/>
    <mergeCell ref="B173:B175"/>
    <mergeCell ref="C173:C175"/>
    <mergeCell ref="D173:D175"/>
    <mergeCell ref="E173:E175"/>
    <mergeCell ref="A176:A181"/>
    <mergeCell ref="B176:B181"/>
    <mergeCell ref="C176:C181"/>
    <mergeCell ref="D176:D181"/>
    <mergeCell ref="E176:E181"/>
    <mergeCell ref="A166:A169"/>
    <mergeCell ref="B166:B169"/>
    <mergeCell ref="C166:C169"/>
    <mergeCell ref="D166:D169"/>
    <mergeCell ref="E166:E169"/>
    <mergeCell ref="A170:A172"/>
    <mergeCell ref="B170:B172"/>
    <mergeCell ref="C170:C172"/>
    <mergeCell ref="D170:D172"/>
    <mergeCell ref="E170:E172"/>
    <mergeCell ref="A157:A165"/>
    <mergeCell ref="B157:B165"/>
    <mergeCell ref="C157:C165"/>
    <mergeCell ref="D157:D165"/>
    <mergeCell ref="E157:E165"/>
    <mergeCell ref="F157:F158"/>
    <mergeCell ref="A149:A150"/>
    <mergeCell ref="B149:B150"/>
    <mergeCell ref="C149:C150"/>
    <mergeCell ref="D149:D150"/>
    <mergeCell ref="E149:E150"/>
    <mergeCell ref="A151:A155"/>
    <mergeCell ref="B151:B155"/>
    <mergeCell ref="C151:C155"/>
    <mergeCell ref="D151:D155"/>
    <mergeCell ref="E151:E155"/>
    <mergeCell ref="A138:A145"/>
    <mergeCell ref="B138:B145"/>
    <mergeCell ref="C138:C145"/>
    <mergeCell ref="D138:D145"/>
    <mergeCell ref="E138:E145"/>
    <mergeCell ref="A146:A148"/>
    <mergeCell ref="B146:B148"/>
    <mergeCell ref="C146:C148"/>
    <mergeCell ref="D146:D148"/>
    <mergeCell ref="E146:E148"/>
    <mergeCell ref="A112:A115"/>
    <mergeCell ref="B112:B115"/>
    <mergeCell ref="C112:C115"/>
    <mergeCell ref="D112:D115"/>
    <mergeCell ref="E112:E115"/>
    <mergeCell ref="F132:F133"/>
    <mergeCell ref="A134:A136"/>
    <mergeCell ref="B134:B136"/>
    <mergeCell ref="C134:C136"/>
    <mergeCell ref="D134:D136"/>
    <mergeCell ref="E134:E136"/>
    <mergeCell ref="A116:A126"/>
    <mergeCell ref="B116:B126"/>
    <mergeCell ref="C116:C126"/>
    <mergeCell ref="D116:D126"/>
    <mergeCell ref="E116:E126"/>
    <mergeCell ref="A127:A133"/>
    <mergeCell ref="B127:B133"/>
    <mergeCell ref="C127:C133"/>
    <mergeCell ref="D127:D133"/>
    <mergeCell ref="E127:E133"/>
    <mergeCell ref="A98:A102"/>
    <mergeCell ref="B98:B102"/>
    <mergeCell ref="C98:C102"/>
    <mergeCell ref="D98:D102"/>
    <mergeCell ref="E98:E102"/>
    <mergeCell ref="A103:A109"/>
    <mergeCell ref="B103:B109"/>
    <mergeCell ref="C103:C109"/>
    <mergeCell ref="D103:D109"/>
    <mergeCell ref="E103:E109"/>
    <mergeCell ref="A90:A94"/>
    <mergeCell ref="B90:B94"/>
    <mergeCell ref="C90:C94"/>
    <mergeCell ref="D90:D94"/>
    <mergeCell ref="E90:E94"/>
    <mergeCell ref="A95:A97"/>
    <mergeCell ref="B95:B97"/>
    <mergeCell ref="C95:C97"/>
    <mergeCell ref="D95:D97"/>
    <mergeCell ref="E95:E97"/>
    <mergeCell ref="A85:A87"/>
    <mergeCell ref="B85:B87"/>
    <mergeCell ref="C85:C87"/>
    <mergeCell ref="D85:D87"/>
    <mergeCell ref="E85:E87"/>
    <mergeCell ref="A88:A89"/>
    <mergeCell ref="B88:B89"/>
    <mergeCell ref="C88:C89"/>
    <mergeCell ref="D88:D89"/>
    <mergeCell ref="E88:E89"/>
    <mergeCell ref="A76:A79"/>
    <mergeCell ref="B76:B79"/>
    <mergeCell ref="C76:C79"/>
    <mergeCell ref="D76:D79"/>
    <mergeCell ref="E76:E79"/>
    <mergeCell ref="A80:A84"/>
    <mergeCell ref="B80:B84"/>
    <mergeCell ref="C80:C84"/>
    <mergeCell ref="D80:D84"/>
    <mergeCell ref="E80:E84"/>
    <mergeCell ref="A68:A70"/>
    <mergeCell ref="B68:B70"/>
    <mergeCell ref="C68:C70"/>
    <mergeCell ref="D68:D70"/>
    <mergeCell ref="E68:E70"/>
    <mergeCell ref="A71:A75"/>
    <mergeCell ref="B71:B75"/>
    <mergeCell ref="C71:C75"/>
    <mergeCell ref="D71:D75"/>
    <mergeCell ref="E71:E75"/>
    <mergeCell ref="A62:A65"/>
    <mergeCell ref="B62:B65"/>
    <mergeCell ref="C62:C65"/>
    <mergeCell ref="D62:D65"/>
    <mergeCell ref="E62:E65"/>
    <mergeCell ref="A66:A67"/>
    <mergeCell ref="B66:B67"/>
    <mergeCell ref="C66:C67"/>
    <mergeCell ref="D66:D67"/>
    <mergeCell ref="E66:E67"/>
    <mergeCell ref="A53:A56"/>
    <mergeCell ref="B53:B56"/>
    <mergeCell ref="C53:C56"/>
    <mergeCell ref="D53:D56"/>
    <mergeCell ref="E53:E56"/>
    <mergeCell ref="A58:A61"/>
    <mergeCell ref="B58:B61"/>
    <mergeCell ref="C58:C61"/>
    <mergeCell ref="D58:D61"/>
    <mergeCell ref="E58:E61"/>
    <mergeCell ref="A45:A47"/>
    <mergeCell ref="B45:B47"/>
    <mergeCell ref="C45:C47"/>
    <mergeCell ref="D45:D47"/>
    <mergeCell ref="E45:E47"/>
    <mergeCell ref="A48:A51"/>
    <mergeCell ref="B48:B51"/>
    <mergeCell ref="C48:C51"/>
    <mergeCell ref="D48:D51"/>
    <mergeCell ref="E48:E51"/>
    <mergeCell ref="A36:A42"/>
    <mergeCell ref="B36:B42"/>
    <mergeCell ref="C36:C42"/>
    <mergeCell ref="D36:D42"/>
    <mergeCell ref="E36:E42"/>
    <mergeCell ref="A43:A44"/>
    <mergeCell ref="B43:B44"/>
    <mergeCell ref="C43:C44"/>
    <mergeCell ref="D43:D44"/>
    <mergeCell ref="E43:E44"/>
    <mergeCell ref="A24:A29"/>
    <mergeCell ref="B24:B29"/>
    <mergeCell ref="C24:C29"/>
    <mergeCell ref="D24:D29"/>
    <mergeCell ref="E24:E29"/>
    <mergeCell ref="A30:A34"/>
    <mergeCell ref="B30:B34"/>
    <mergeCell ref="C30:C34"/>
    <mergeCell ref="D30:D34"/>
    <mergeCell ref="E30:E34"/>
    <mergeCell ref="A19:A21"/>
    <mergeCell ref="B19:B21"/>
    <mergeCell ref="C19:C21"/>
    <mergeCell ref="D19:D21"/>
    <mergeCell ref="E19:E21"/>
    <mergeCell ref="A22:A23"/>
    <mergeCell ref="B22:B23"/>
    <mergeCell ref="C22:C23"/>
    <mergeCell ref="D22:D23"/>
    <mergeCell ref="E22:E23"/>
    <mergeCell ref="A6:I6"/>
    <mergeCell ref="A7:J7"/>
    <mergeCell ref="A10:A12"/>
    <mergeCell ref="B10:B12"/>
    <mergeCell ref="C10:C12"/>
    <mergeCell ref="D10:D12"/>
    <mergeCell ref="E10:E12"/>
    <mergeCell ref="A13:A18"/>
    <mergeCell ref="B13:B18"/>
    <mergeCell ref="C13:C18"/>
    <mergeCell ref="D13:D18"/>
    <mergeCell ref="E13:E18"/>
  </mergeCells>
  <pageMargins left="0.70866141732283472" right="0.70866141732283472" top="0.74803149606299213" bottom="0.74803149606299213" header="0.31496062992125984" footer="0.31496062992125984"/>
  <pageSetup paperSize="9" scale="54" fitToHeight="5" orientation="portrait" r:id="rId1"/>
  <headerFooter alignWithMargins="0">
    <oddFooter>&amp;RStrona &amp;P z &amp;N</oddFooter>
  </headerFooter>
  <rowBreaks count="2" manualBreakCount="2">
    <brk id="115" max="9" man="1"/>
    <brk id="17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rgb="FF00B050"/>
    <pageSetUpPr fitToPage="1"/>
  </sheetPr>
  <dimension ref="A1:IS65"/>
  <sheetViews>
    <sheetView showGridLines="0" showZeros="0" tabSelected="1" view="pageBreakPreview" zoomScale="74" zoomScaleNormal="72" zoomScaleSheetLayoutView="74" workbookViewId="0">
      <pane ySplit="9" topLeftCell="A52" activePane="bottomLeft" state="frozen"/>
      <selection activeCell="H68" sqref="H68"/>
      <selection pane="bottomLeft" activeCell="Q8" sqref="Q8"/>
    </sheetView>
  </sheetViews>
  <sheetFormatPr defaultColWidth="9.7109375" defaultRowHeight="12.75"/>
  <cols>
    <col min="1" max="1" width="4.7109375" style="94" customWidth="1"/>
    <col min="2" max="2" width="29.140625" style="136" customWidth="1"/>
    <col min="3" max="3" width="7.28515625" style="136" customWidth="1"/>
    <col min="4" max="4" width="8.7109375" style="136" customWidth="1"/>
    <col min="5" max="5" width="11" style="136" customWidth="1"/>
    <col min="6" max="6" width="14.42578125" style="136" customWidth="1"/>
    <col min="7" max="7" width="18.28515625" style="137" customWidth="1"/>
    <col min="8" max="8" width="17" style="97" customWidth="1"/>
    <col min="9" max="9" width="17.85546875" style="97" customWidth="1"/>
    <col min="10" max="10" width="15.42578125" style="94" bestFit="1" customWidth="1"/>
    <col min="11" max="11" width="17.140625" style="94" customWidth="1"/>
    <col min="12" max="12" width="17.5703125" style="94" bestFit="1" customWidth="1"/>
    <col min="13" max="13" width="16.7109375" style="94" customWidth="1"/>
    <col min="14" max="14" width="13.5703125" style="94" customWidth="1"/>
    <col min="15" max="15" width="4.7109375" style="94" customWidth="1"/>
    <col min="16" max="16" width="9.7109375" style="94"/>
    <col min="17" max="17" width="11.42578125" style="94" bestFit="1" customWidth="1"/>
    <col min="18" max="16384" width="9.7109375" style="94"/>
  </cols>
  <sheetData>
    <row r="1" spans="1:250" ht="15.75">
      <c r="B1" s="95"/>
      <c r="C1" s="95"/>
      <c r="D1" s="95"/>
      <c r="E1" s="95"/>
      <c r="F1" s="95"/>
      <c r="G1" s="96"/>
      <c r="I1" s="98"/>
      <c r="J1" s="99"/>
      <c r="K1" s="100"/>
      <c r="N1" s="362" t="s">
        <v>125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</row>
    <row r="2" spans="1:250" ht="15.75">
      <c r="B2" s="95"/>
      <c r="C2" s="95"/>
      <c r="D2" s="95"/>
      <c r="E2" s="95"/>
      <c r="F2" s="95"/>
      <c r="G2" s="96"/>
      <c r="I2" s="98"/>
      <c r="J2" s="99"/>
      <c r="K2" s="101"/>
      <c r="M2" s="102"/>
      <c r="N2" s="363" t="s">
        <v>373</v>
      </c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</row>
    <row r="3" spans="1:250" ht="15.75">
      <c r="B3" s="95"/>
      <c r="C3" s="95"/>
      <c r="D3" s="95"/>
      <c r="E3" s="95"/>
      <c r="F3" s="95"/>
      <c r="G3" s="96"/>
      <c r="I3" s="98"/>
      <c r="J3" s="99"/>
      <c r="K3" s="101"/>
      <c r="N3" s="363" t="s">
        <v>124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</row>
    <row r="4" spans="1:250" ht="15.75">
      <c r="B4" s="95"/>
      <c r="C4" s="95"/>
      <c r="D4" s="95"/>
      <c r="E4" s="95"/>
      <c r="F4" s="95"/>
      <c r="G4" s="96"/>
      <c r="I4" s="98"/>
      <c r="J4" s="99"/>
      <c r="K4" s="103"/>
      <c r="L4" s="104"/>
      <c r="N4" s="364" t="s">
        <v>372</v>
      </c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</row>
    <row r="5" spans="1:250" ht="15.75">
      <c r="B5" s="95"/>
      <c r="C5" s="95"/>
      <c r="D5" s="95"/>
      <c r="E5" s="95"/>
      <c r="F5" s="95"/>
      <c r="G5" s="96"/>
      <c r="I5" s="98"/>
      <c r="J5" s="99"/>
      <c r="K5" s="103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</row>
    <row r="6" spans="1:250" ht="60" customHeight="1">
      <c r="A6" s="105" t="s">
        <v>64</v>
      </c>
      <c r="B6" s="106"/>
      <c r="C6" s="106"/>
      <c r="D6" s="106"/>
      <c r="E6" s="106"/>
      <c r="F6" s="106"/>
      <c r="G6" s="107"/>
      <c r="H6" s="108"/>
      <c r="I6" s="108"/>
      <c r="J6" s="109"/>
      <c r="K6" s="109"/>
      <c r="L6" s="109"/>
      <c r="M6" s="110" t="s">
        <v>65</v>
      </c>
      <c r="N6" s="10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</row>
    <row r="7" spans="1:250" ht="25.5" customHeight="1">
      <c r="A7" s="358" t="s">
        <v>66</v>
      </c>
      <c r="B7" s="358" t="s">
        <v>67</v>
      </c>
      <c r="C7" s="358" t="s">
        <v>4</v>
      </c>
      <c r="D7" s="360" t="s">
        <v>5</v>
      </c>
      <c r="E7" s="358" t="s">
        <v>68</v>
      </c>
      <c r="F7" s="358" t="s">
        <v>69</v>
      </c>
      <c r="G7" s="352">
        <v>2018</v>
      </c>
      <c r="H7" s="354" t="s">
        <v>70</v>
      </c>
      <c r="I7" s="354" t="s">
        <v>71</v>
      </c>
      <c r="J7" s="356" t="s">
        <v>72</v>
      </c>
      <c r="K7" s="357"/>
      <c r="L7" s="345" t="s">
        <v>73</v>
      </c>
      <c r="M7" s="345" t="s">
        <v>74</v>
      </c>
      <c r="N7" s="345" t="s">
        <v>75</v>
      </c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</row>
    <row r="8" spans="1:250" ht="102">
      <c r="A8" s="359"/>
      <c r="B8" s="359"/>
      <c r="C8" s="359"/>
      <c r="D8" s="361"/>
      <c r="E8" s="359"/>
      <c r="F8" s="359"/>
      <c r="G8" s="353"/>
      <c r="H8" s="355"/>
      <c r="I8" s="355"/>
      <c r="J8" s="111" t="s">
        <v>76</v>
      </c>
      <c r="K8" s="111" t="s">
        <v>77</v>
      </c>
      <c r="L8" s="346"/>
      <c r="M8" s="346"/>
      <c r="N8" s="346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</row>
    <row r="9" spans="1:250" ht="17.25" customHeight="1">
      <c r="A9" s="112">
        <v>1</v>
      </c>
      <c r="B9" s="113">
        <v>2</v>
      </c>
      <c r="C9" s="113">
        <v>3</v>
      </c>
      <c r="D9" s="113">
        <v>4</v>
      </c>
      <c r="E9" s="113">
        <v>5</v>
      </c>
      <c r="F9" s="113">
        <v>6</v>
      </c>
      <c r="G9" s="114" t="s">
        <v>78</v>
      </c>
      <c r="H9" s="115" t="s">
        <v>79</v>
      </c>
      <c r="I9" s="115" t="s">
        <v>80</v>
      </c>
      <c r="J9" s="116">
        <v>10</v>
      </c>
      <c r="K9" s="116">
        <v>11</v>
      </c>
      <c r="L9" s="116">
        <v>12</v>
      </c>
      <c r="M9" s="116">
        <v>13</v>
      </c>
      <c r="N9" s="116">
        <v>14</v>
      </c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</row>
    <row r="10" spans="1:250" s="126" customFormat="1" ht="15.75" customHeight="1">
      <c r="A10" s="117">
        <v>1</v>
      </c>
      <c r="B10" s="118" t="s">
        <v>81</v>
      </c>
      <c r="C10" s="119">
        <v>600</v>
      </c>
      <c r="D10" s="119">
        <v>60013</v>
      </c>
      <c r="E10" s="120">
        <v>6050</v>
      </c>
      <c r="F10" s="121">
        <v>2018</v>
      </c>
      <c r="G10" s="122">
        <v>741871</v>
      </c>
      <c r="H10" s="123"/>
      <c r="I10" s="123">
        <v>434471</v>
      </c>
      <c r="J10" s="124">
        <v>307400</v>
      </c>
      <c r="K10" s="124"/>
      <c r="L10" s="124"/>
      <c r="M10" s="124"/>
      <c r="N10" s="124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</row>
    <row r="11" spans="1:250" s="126" customFormat="1" ht="49.5" customHeight="1">
      <c r="A11" s="117">
        <v>2</v>
      </c>
      <c r="B11" s="127" t="s">
        <v>82</v>
      </c>
      <c r="C11" s="119">
        <v>600</v>
      </c>
      <c r="D11" s="119">
        <v>60016</v>
      </c>
      <c r="E11" s="120">
        <v>6050</v>
      </c>
      <c r="F11" s="128">
        <v>2018</v>
      </c>
      <c r="G11" s="122">
        <v>19863</v>
      </c>
      <c r="H11" s="123">
        <v>19863</v>
      </c>
      <c r="I11" s="123"/>
      <c r="J11" s="124"/>
      <c r="K11" s="124"/>
      <c r="L11" s="124"/>
      <c r="M11" s="124"/>
      <c r="N11" s="129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</row>
    <row r="12" spans="1:250" s="126" customFormat="1" ht="31.5" customHeight="1">
      <c r="A12" s="130">
        <v>3</v>
      </c>
      <c r="B12" s="127" t="s">
        <v>83</v>
      </c>
      <c r="C12" s="119">
        <v>600</v>
      </c>
      <c r="D12" s="119">
        <v>60016</v>
      </c>
      <c r="E12" s="120">
        <v>6050</v>
      </c>
      <c r="F12" s="128">
        <v>2018</v>
      </c>
      <c r="G12" s="122">
        <v>15750</v>
      </c>
      <c r="H12" s="123">
        <v>15750</v>
      </c>
      <c r="I12" s="123"/>
      <c r="J12" s="124"/>
      <c r="K12" s="124"/>
      <c r="L12" s="124"/>
      <c r="M12" s="124"/>
      <c r="N12" s="129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</row>
    <row r="13" spans="1:250" s="126" customFormat="1" ht="28.5" customHeight="1">
      <c r="A13" s="343">
        <v>3</v>
      </c>
      <c r="B13" s="347" t="s">
        <v>84</v>
      </c>
      <c r="C13" s="119">
        <v>600</v>
      </c>
      <c r="D13" s="119">
        <v>60016</v>
      </c>
      <c r="E13" s="120">
        <v>6057</v>
      </c>
      <c r="F13" s="349">
        <v>2018</v>
      </c>
      <c r="G13" s="131">
        <v>300000</v>
      </c>
      <c r="H13" s="123"/>
      <c r="I13" s="123"/>
      <c r="J13" s="124">
        <v>300000</v>
      </c>
      <c r="K13" s="124"/>
      <c r="L13" s="124"/>
      <c r="M13" s="124"/>
      <c r="N13" s="129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</row>
    <row r="14" spans="1:250" s="126" customFormat="1" ht="28.5" customHeight="1">
      <c r="A14" s="344"/>
      <c r="B14" s="348"/>
      <c r="C14" s="119">
        <v>600</v>
      </c>
      <c r="D14" s="119">
        <v>60016</v>
      </c>
      <c r="E14" s="120">
        <v>6059</v>
      </c>
      <c r="F14" s="350"/>
      <c r="G14" s="122">
        <v>416200</v>
      </c>
      <c r="H14" s="123"/>
      <c r="I14" s="123"/>
      <c r="J14" s="124"/>
      <c r="K14" s="124"/>
      <c r="L14" s="124">
        <v>416200</v>
      </c>
      <c r="M14" s="124"/>
      <c r="N14" s="124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</row>
    <row r="15" spans="1:250" s="126" customFormat="1" ht="45.75" customHeight="1">
      <c r="A15" s="117">
        <v>4</v>
      </c>
      <c r="B15" s="118" t="s">
        <v>85</v>
      </c>
      <c r="C15" s="119">
        <v>600</v>
      </c>
      <c r="D15" s="119">
        <v>60016</v>
      </c>
      <c r="E15" s="120">
        <v>6050</v>
      </c>
      <c r="F15" s="121">
        <v>2018</v>
      </c>
      <c r="G15" s="122">
        <v>16000</v>
      </c>
      <c r="H15" s="123">
        <v>16000</v>
      </c>
      <c r="I15" s="123"/>
      <c r="J15" s="124"/>
      <c r="K15" s="124"/>
      <c r="L15" s="124"/>
      <c r="M15" s="124"/>
      <c r="N15" s="129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</row>
    <row r="16" spans="1:250" s="126" customFormat="1" ht="30" customHeight="1">
      <c r="A16" s="343">
        <v>5</v>
      </c>
      <c r="B16" s="347" t="s">
        <v>86</v>
      </c>
      <c r="C16" s="119">
        <v>630</v>
      </c>
      <c r="D16" s="119">
        <v>63003</v>
      </c>
      <c r="E16" s="120">
        <v>6059</v>
      </c>
      <c r="F16" s="121">
        <v>2018</v>
      </c>
      <c r="G16" s="122">
        <v>300000</v>
      </c>
      <c r="H16" s="123">
        <v>300000</v>
      </c>
      <c r="I16" s="123"/>
      <c r="J16" s="124"/>
      <c r="K16" s="124"/>
      <c r="L16" s="124"/>
      <c r="M16" s="124"/>
      <c r="N16" s="129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</row>
    <row r="17" spans="1:250" s="126" customFormat="1" ht="30" customHeight="1">
      <c r="A17" s="351"/>
      <c r="B17" s="348"/>
      <c r="C17" s="119">
        <v>630</v>
      </c>
      <c r="D17" s="119">
        <v>63003</v>
      </c>
      <c r="E17" s="120">
        <v>6057</v>
      </c>
      <c r="F17" s="132">
        <v>2018</v>
      </c>
      <c r="G17" s="122">
        <v>300000</v>
      </c>
      <c r="H17" s="123"/>
      <c r="I17" s="123"/>
      <c r="J17" s="124"/>
      <c r="K17" s="124"/>
      <c r="L17" s="124">
        <v>300000</v>
      </c>
      <c r="M17" s="124"/>
      <c r="N17" s="129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</row>
    <row r="18" spans="1:250" s="126" customFormat="1" ht="48" customHeight="1">
      <c r="A18" s="117">
        <v>6</v>
      </c>
      <c r="B18" s="118" t="s">
        <v>87</v>
      </c>
      <c r="C18" s="119">
        <v>630</v>
      </c>
      <c r="D18" s="119">
        <v>63003</v>
      </c>
      <c r="E18" s="120">
        <v>6050</v>
      </c>
      <c r="F18" s="132">
        <v>2018</v>
      </c>
      <c r="G18" s="122">
        <v>24630</v>
      </c>
      <c r="H18" s="123">
        <v>24630</v>
      </c>
      <c r="I18" s="123"/>
      <c r="J18" s="124"/>
      <c r="K18" s="124"/>
      <c r="L18" s="124"/>
      <c r="M18" s="124"/>
      <c r="N18" s="129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</row>
    <row r="19" spans="1:250" s="126" customFormat="1" ht="63.75" customHeight="1">
      <c r="A19" s="117">
        <v>7</v>
      </c>
      <c r="B19" s="118" t="s">
        <v>88</v>
      </c>
      <c r="C19" s="119">
        <v>630</v>
      </c>
      <c r="D19" s="119">
        <v>63003</v>
      </c>
      <c r="E19" s="120">
        <v>6050</v>
      </c>
      <c r="F19" s="132">
        <v>2018</v>
      </c>
      <c r="G19" s="122">
        <v>2566</v>
      </c>
      <c r="H19" s="123">
        <v>2566</v>
      </c>
      <c r="I19" s="123"/>
      <c r="J19" s="124"/>
      <c r="K19" s="124"/>
      <c r="L19" s="124"/>
      <c r="M19" s="124"/>
      <c r="N19" s="129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</row>
    <row r="20" spans="1:250" s="126" customFormat="1" ht="50.25" customHeight="1">
      <c r="A20" s="117">
        <v>8</v>
      </c>
      <c r="B20" s="118" t="s">
        <v>89</v>
      </c>
      <c r="C20" s="119">
        <v>700</v>
      </c>
      <c r="D20" s="119">
        <v>70005</v>
      </c>
      <c r="E20" s="120">
        <v>6050</v>
      </c>
      <c r="F20" s="132">
        <v>2018</v>
      </c>
      <c r="G20" s="122">
        <v>10030</v>
      </c>
      <c r="H20" s="123">
        <v>10030</v>
      </c>
      <c r="I20" s="123"/>
      <c r="J20" s="124"/>
      <c r="K20" s="124"/>
      <c r="L20" s="124"/>
      <c r="M20" s="124"/>
      <c r="N20" s="129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</row>
    <row r="21" spans="1:250" s="126" customFormat="1" ht="33.75" customHeight="1">
      <c r="A21" s="117">
        <v>9</v>
      </c>
      <c r="B21" s="118" t="s">
        <v>90</v>
      </c>
      <c r="C21" s="119">
        <v>700</v>
      </c>
      <c r="D21" s="119">
        <v>70005</v>
      </c>
      <c r="E21" s="120">
        <v>6050</v>
      </c>
      <c r="F21" s="132">
        <v>2018</v>
      </c>
      <c r="G21" s="122">
        <v>13000</v>
      </c>
      <c r="H21" s="123">
        <v>13000</v>
      </c>
      <c r="I21" s="123"/>
      <c r="J21" s="124"/>
      <c r="K21" s="124"/>
      <c r="L21" s="124"/>
      <c r="M21" s="124"/>
      <c r="N21" s="129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</row>
    <row r="22" spans="1:250" s="126" customFormat="1" ht="33.75" customHeight="1">
      <c r="A22" s="117">
        <v>10</v>
      </c>
      <c r="B22" s="118" t="s">
        <v>91</v>
      </c>
      <c r="C22" s="119">
        <v>700</v>
      </c>
      <c r="D22" s="119">
        <v>70005</v>
      </c>
      <c r="E22" s="120">
        <v>6050</v>
      </c>
      <c r="F22" s="132">
        <v>2018</v>
      </c>
      <c r="G22" s="122">
        <v>4500</v>
      </c>
      <c r="H22" s="123">
        <v>4500</v>
      </c>
      <c r="I22" s="123"/>
      <c r="J22" s="124"/>
      <c r="K22" s="124"/>
      <c r="L22" s="124"/>
      <c r="M22" s="124"/>
      <c r="N22" s="129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</row>
    <row r="23" spans="1:250" s="126" customFormat="1" ht="48" customHeight="1">
      <c r="A23" s="117">
        <v>11</v>
      </c>
      <c r="B23" s="118" t="s">
        <v>92</v>
      </c>
      <c r="C23" s="119">
        <v>700</v>
      </c>
      <c r="D23" s="119">
        <v>70005</v>
      </c>
      <c r="E23" s="120">
        <v>6050</v>
      </c>
      <c r="F23" s="132">
        <v>2018</v>
      </c>
      <c r="G23" s="122">
        <v>14100</v>
      </c>
      <c r="H23" s="123">
        <v>14100</v>
      </c>
      <c r="I23" s="123"/>
      <c r="J23" s="124"/>
      <c r="K23" s="124"/>
      <c r="L23" s="124"/>
      <c r="M23" s="124"/>
      <c r="N23" s="129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</row>
    <row r="24" spans="1:250" s="126" customFormat="1" ht="47.25" customHeight="1">
      <c r="A24" s="117">
        <v>12</v>
      </c>
      <c r="B24" s="118" t="s">
        <v>93</v>
      </c>
      <c r="C24" s="119">
        <v>700</v>
      </c>
      <c r="D24" s="119">
        <v>70005</v>
      </c>
      <c r="E24" s="120">
        <v>6050</v>
      </c>
      <c r="F24" s="132">
        <v>2018</v>
      </c>
      <c r="G24" s="122">
        <v>12832</v>
      </c>
      <c r="H24" s="123">
        <v>12832</v>
      </c>
      <c r="I24" s="123"/>
      <c r="J24" s="124"/>
      <c r="K24" s="124"/>
      <c r="L24" s="124"/>
      <c r="M24" s="124"/>
      <c r="N24" s="129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</row>
    <row r="25" spans="1:250" s="126" customFormat="1" ht="47.25">
      <c r="A25" s="117">
        <v>13</v>
      </c>
      <c r="B25" s="118" t="s">
        <v>95</v>
      </c>
      <c r="C25" s="119">
        <v>700</v>
      </c>
      <c r="D25" s="119">
        <v>70005</v>
      </c>
      <c r="E25" s="120">
        <v>6050</v>
      </c>
      <c r="F25" s="132">
        <v>2018</v>
      </c>
      <c r="G25" s="122">
        <v>213003</v>
      </c>
      <c r="H25" s="123">
        <v>213003</v>
      </c>
      <c r="I25" s="123"/>
      <c r="J25" s="124"/>
      <c r="K25" s="124"/>
      <c r="L25" s="124"/>
      <c r="M25" s="124"/>
      <c r="N25" s="129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</row>
    <row r="26" spans="1:250" s="126" customFormat="1" ht="94.5" customHeight="1">
      <c r="A26" s="133">
        <v>14</v>
      </c>
      <c r="B26" s="127" t="s">
        <v>96</v>
      </c>
      <c r="C26" s="119">
        <v>700</v>
      </c>
      <c r="D26" s="119">
        <v>70005</v>
      </c>
      <c r="E26" s="120">
        <v>6050</v>
      </c>
      <c r="F26" s="132">
        <v>2018</v>
      </c>
      <c r="G26" s="122">
        <v>11439</v>
      </c>
      <c r="H26" s="123">
        <v>11439</v>
      </c>
      <c r="I26" s="123"/>
      <c r="J26" s="124"/>
      <c r="K26" s="124"/>
      <c r="L26" s="124"/>
      <c r="M26" s="124"/>
      <c r="N26" s="129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</row>
    <row r="27" spans="1:250" s="126" customFormat="1" ht="31.5">
      <c r="A27" s="117">
        <v>15</v>
      </c>
      <c r="B27" s="127" t="s">
        <v>97</v>
      </c>
      <c r="C27" s="119">
        <v>700</v>
      </c>
      <c r="D27" s="119">
        <v>70005</v>
      </c>
      <c r="E27" s="120">
        <v>6050</v>
      </c>
      <c r="F27" s="132">
        <v>2018</v>
      </c>
      <c r="G27" s="122">
        <v>21000</v>
      </c>
      <c r="H27" s="123">
        <v>21000</v>
      </c>
      <c r="I27" s="123"/>
      <c r="J27" s="124"/>
      <c r="K27" s="124"/>
      <c r="L27" s="124"/>
      <c r="M27" s="124"/>
      <c r="N27" s="129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</row>
    <row r="28" spans="1:250" s="126" customFormat="1" ht="47.25" customHeight="1">
      <c r="A28" s="130">
        <v>16</v>
      </c>
      <c r="B28" s="127" t="s">
        <v>98</v>
      </c>
      <c r="C28" s="119">
        <v>700</v>
      </c>
      <c r="D28" s="119">
        <v>70005</v>
      </c>
      <c r="E28" s="120">
        <v>6050</v>
      </c>
      <c r="F28" s="132">
        <v>2018</v>
      </c>
      <c r="G28" s="122">
        <v>12600</v>
      </c>
      <c r="H28" s="123">
        <v>12600</v>
      </c>
      <c r="I28" s="123"/>
      <c r="J28" s="124"/>
      <c r="K28" s="124"/>
      <c r="L28" s="124"/>
      <c r="M28" s="124"/>
      <c r="N28" s="129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</row>
    <row r="29" spans="1:250" s="126" customFormat="1" ht="31.5" customHeight="1">
      <c r="A29" s="130">
        <v>17</v>
      </c>
      <c r="B29" s="127" t="s">
        <v>99</v>
      </c>
      <c r="C29" s="119">
        <v>700</v>
      </c>
      <c r="D29" s="119">
        <v>70005</v>
      </c>
      <c r="E29" s="120">
        <v>6050</v>
      </c>
      <c r="F29" s="132">
        <v>2018</v>
      </c>
      <c r="G29" s="122">
        <v>11000</v>
      </c>
      <c r="H29" s="123">
        <v>11000</v>
      </c>
      <c r="I29" s="123"/>
      <c r="J29" s="124"/>
      <c r="K29" s="124"/>
      <c r="L29" s="124"/>
      <c r="M29" s="124"/>
      <c r="N29" s="129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</row>
    <row r="30" spans="1:250" s="126" customFormat="1" ht="27.75" customHeight="1">
      <c r="A30" s="343">
        <v>18</v>
      </c>
      <c r="B30" s="347" t="s">
        <v>100</v>
      </c>
      <c r="C30" s="119">
        <v>750</v>
      </c>
      <c r="D30" s="119">
        <v>75023</v>
      </c>
      <c r="E30" s="120">
        <v>6057</v>
      </c>
      <c r="F30" s="132">
        <v>2018</v>
      </c>
      <c r="G30" s="122">
        <v>279068</v>
      </c>
      <c r="H30" s="123"/>
      <c r="I30" s="123"/>
      <c r="J30" s="124"/>
      <c r="K30" s="124"/>
      <c r="L30" s="124">
        <v>279068</v>
      </c>
      <c r="M30" s="124"/>
      <c r="N30" s="129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</row>
    <row r="31" spans="1:250" s="126" customFormat="1" ht="27.75" customHeight="1">
      <c r="A31" s="351"/>
      <c r="B31" s="348"/>
      <c r="C31" s="119">
        <v>750</v>
      </c>
      <c r="D31" s="119">
        <v>75023</v>
      </c>
      <c r="E31" s="120">
        <v>6059</v>
      </c>
      <c r="F31" s="132">
        <v>2018</v>
      </c>
      <c r="G31" s="122">
        <v>50247</v>
      </c>
      <c r="H31" s="123">
        <v>50247</v>
      </c>
      <c r="I31" s="123"/>
      <c r="J31" s="124"/>
      <c r="K31" s="124"/>
      <c r="L31" s="124"/>
      <c r="M31" s="124"/>
      <c r="N31" s="129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</row>
    <row r="32" spans="1:250" s="126" customFormat="1" ht="49.5" customHeight="1">
      <c r="A32" s="343">
        <v>19</v>
      </c>
      <c r="B32" s="134" t="s">
        <v>101</v>
      </c>
      <c r="C32" s="119">
        <v>754</v>
      </c>
      <c r="D32" s="119">
        <v>75412</v>
      </c>
      <c r="E32" s="120">
        <v>6050</v>
      </c>
      <c r="F32" s="132">
        <v>2018</v>
      </c>
      <c r="G32" s="122">
        <v>7000</v>
      </c>
      <c r="H32" s="123">
        <v>7000</v>
      </c>
      <c r="I32" s="123"/>
      <c r="J32" s="124"/>
      <c r="K32" s="124"/>
      <c r="L32" s="124"/>
      <c r="M32" s="124"/>
      <c r="N32" s="129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</row>
    <row r="33" spans="1:250" s="126" customFormat="1" ht="49.5" customHeight="1">
      <c r="A33" s="344"/>
      <c r="B33" s="134" t="s">
        <v>102</v>
      </c>
      <c r="C33" s="119">
        <v>754</v>
      </c>
      <c r="D33" s="119">
        <v>75421</v>
      </c>
      <c r="E33" s="120">
        <v>6060</v>
      </c>
      <c r="F33" s="132">
        <v>2018</v>
      </c>
      <c r="G33" s="122">
        <v>86000</v>
      </c>
      <c r="H33" s="123">
        <v>86000</v>
      </c>
      <c r="I33" s="123"/>
      <c r="J33" s="124"/>
      <c r="K33" s="124"/>
      <c r="L33" s="124"/>
      <c r="M33" s="124"/>
      <c r="N33" s="129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</row>
    <row r="34" spans="1:250" s="126" customFormat="1" ht="47.25" customHeight="1">
      <c r="A34" s="117">
        <v>20</v>
      </c>
      <c r="B34" s="134" t="s">
        <v>103</v>
      </c>
      <c r="C34" s="119">
        <v>801</v>
      </c>
      <c r="D34" s="119">
        <v>80101</v>
      </c>
      <c r="E34" s="120">
        <v>6050</v>
      </c>
      <c r="F34" s="132">
        <v>2018</v>
      </c>
      <c r="G34" s="122">
        <v>15225</v>
      </c>
      <c r="H34" s="123">
        <v>15225</v>
      </c>
      <c r="I34" s="123"/>
      <c r="J34" s="124"/>
      <c r="K34" s="124"/>
      <c r="L34" s="124"/>
      <c r="M34" s="124"/>
      <c r="N34" s="129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</row>
    <row r="35" spans="1:250" s="126" customFormat="1" ht="47.25" customHeight="1">
      <c r="A35" s="117">
        <v>21</v>
      </c>
      <c r="B35" s="134" t="s">
        <v>104</v>
      </c>
      <c r="C35" s="119">
        <v>801</v>
      </c>
      <c r="D35" s="119">
        <v>80101</v>
      </c>
      <c r="E35" s="120">
        <v>6060</v>
      </c>
      <c r="F35" s="132">
        <v>2018</v>
      </c>
      <c r="G35" s="122">
        <v>28000</v>
      </c>
      <c r="H35" s="123">
        <v>28000</v>
      </c>
      <c r="I35" s="123"/>
      <c r="J35" s="124"/>
      <c r="K35" s="124"/>
      <c r="L35" s="124"/>
      <c r="M35" s="124"/>
      <c r="N35" s="129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</row>
    <row r="36" spans="1:250" s="126" customFormat="1" ht="37.5" customHeight="1">
      <c r="A36" s="117">
        <v>22</v>
      </c>
      <c r="B36" s="134" t="s">
        <v>105</v>
      </c>
      <c r="C36" s="119">
        <v>801</v>
      </c>
      <c r="D36" s="119">
        <v>80148</v>
      </c>
      <c r="E36" s="120">
        <v>6060</v>
      </c>
      <c r="F36" s="132">
        <v>2018</v>
      </c>
      <c r="G36" s="122">
        <v>22000</v>
      </c>
      <c r="H36" s="123">
        <v>22000</v>
      </c>
      <c r="I36" s="123"/>
      <c r="J36" s="124"/>
      <c r="K36" s="124"/>
      <c r="L36" s="124"/>
      <c r="M36" s="124"/>
      <c r="N36" s="129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</row>
    <row r="37" spans="1:250" s="126" customFormat="1" ht="31.5">
      <c r="A37" s="117">
        <v>23</v>
      </c>
      <c r="B37" s="127" t="s">
        <v>94</v>
      </c>
      <c r="C37" s="119">
        <v>852</v>
      </c>
      <c r="D37" s="119">
        <v>85295</v>
      </c>
      <c r="E37" s="120">
        <v>6050</v>
      </c>
      <c r="F37" s="132">
        <v>2018</v>
      </c>
      <c r="G37" s="122">
        <v>377500</v>
      </c>
      <c r="H37" s="123">
        <v>77500</v>
      </c>
      <c r="I37" s="123">
        <v>300000</v>
      </c>
      <c r="J37" s="124"/>
      <c r="K37" s="124"/>
      <c r="L37" s="124"/>
      <c r="M37" s="124"/>
      <c r="N37" s="129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  <c r="IP37" s="125"/>
    </row>
    <row r="38" spans="1:250" s="126" customFormat="1" ht="126" customHeight="1">
      <c r="A38" s="117">
        <v>24</v>
      </c>
      <c r="B38" s="134" t="s">
        <v>106</v>
      </c>
      <c r="C38" s="119">
        <v>900</v>
      </c>
      <c r="D38" s="119">
        <v>90002</v>
      </c>
      <c r="E38" s="120">
        <v>6230</v>
      </c>
      <c r="F38" s="132">
        <v>2018</v>
      </c>
      <c r="G38" s="122">
        <v>79581.73</v>
      </c>
      <c r="H38" s="123">
        <v>40000</v>
      </c>
      <c r="I38" s="123">
        <v>39581.730000000003</v>
      </c>
      <c r="J38" s="124"/>
      <c r="K38" s="124"/>
      <c r="L38" s="124"/>
      <c r="M38" s="124"/>
      <c r="N38" s="129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  <c r="IP38" s="125"/>
    </row>
    <row r="39" spans="1:250" s="126" customFormat="1" ht="144.75" customHeight="1">
      <c r="A39" s="117">
        <v>25</v>
      </c>
      <c r="B39" s="134" t="s">
        <v>107</v>
      </c>
      <c r="C39" s="119">
        <v>900</v>
      </c>
      <c r="D39" s="119">
        <v>90005</v>
      </c>
      <c r="E39" s="120">
        <v>6230</v>
      </c>
      <c r="F39" s="132">
        <v>2018</v>
      </c>
      <c r="G39" s="122">
        <v>120000</v>
      </c>
      <c r="H39" s="123">
        <v>120000</v>
      </c>
      <c r="I39" s="123"/>
      <c r="J39" s="124"/>
      <c r="K39" s="124"/>
      <c r="L39" s="124"/>
      <c r="M39" s="124"/>
      <c r="N39" s="129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  <c r="IP39" s="125"/>
    </row>
    <row r="40" spans="1:250" s="126" customFormat="1" ht="31.5" customHeight="1">
      <c r="A40" s="117">
        <v>26</v>
      </c>
      <c r="B40" s="134" t="s">
        <v>108</v>
      </c>
      <c r="C40" s="119">
        <v>900</v>
      </c>
      <c r="D40" s="119">
        <v>90015</v>
      </c>
      <c r="E40" s="120">
        <v>6050</v>
      </c>
      <c r="F40" s="132">
        <v>2018</v>
      </c>
      <c r="G40" s="122">
        <v>17924</v>
      </c>
      <c r="H40" s="123">
        <v>17924</v>
      </c>
      <c r="I40" s="123"/>
      <c r="J40" s="124"/>
      <c r="K40" s="124"/>
      <c r="L40" s="124"/>
      <c r="M40" s="124"/>
      <c r="N40" s="129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</row>
    <row r="41" spans="1:250" s="126" customFormat="1" ht="47.25" customHeight="1">
      <c r="A41" s="117">
        <v>27</v>
      </c>
      <c r="B41" s="134" t="s">
        <v>126</v>
      </c>
      <c r="C41" s="119">
        <v>921</v>
      </c>
      <c r="D41" s="119">
        <v>92109</v>
      </c>
      <c r="E41" s="120">
        <v>6050</v>
      </c>
      <c r="F41" s="132">
        <v>2018</v>
      </c>
      <c r="G41" s="122">
        <v>16801</v>
      </c>
      <c r="H41" s="123">
        <v>16801</v>
      </c>
      <c r="I41" s="123"/>
      <c r="J41" s="124"/>
      <c r="K41" s="124"/>
      <c r="L41" s="124"/>
      <c r="M41" s="124"/>
      <c r="N41" s="129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  <c r="IP41" s="125"/>
    </row>
    <row r="42" spans="1:250" s="126" customFormat="1" ht="31.5" customHeight="1">
      <c r="A42" s="117">
        <v>28</v>
      </c>
      <c r="B42" s="134" t="s">
        <v>109</v>
      </c>
      <c r="C42" s="119">
        <v>921</v>
      </c>
      <c r="D42" s="119">
        <v>92109</v>
      </c>
      <c r="E42" s="120">
        <v>6050</v>
      </c>
      <c r="F42" s="132">
        <v>2018</v>
      </c>
      <c r="G42" s="122">
        <v>4234</v>
      </c>
      <c r="H42" s="123">
        <v>4234</v>
      </c>
      <c r="I42" s="123"/>
      <c r="J42" s="124"/>
      <c r="K42" s="124"/>
      <c r="L42" s="124"/>
      <c r="M42" s="124"/>
      <c r="N42" s="129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  <c r="IP42" s="125"/>
    </row>
    <row r="43" spans="1:250" s="126" customFormat="1" ht="47.25" customHeight="1">
      <c r="A43" s="117">
        <v>29</v>
      </c>
      <c r="B43" s="134" t="s">
        <v>110</v>
      </c>
      <c r="C43" s="119">
        <v>921</v>
      </c>
      <c r="D43" s="119">
        <v>92109</v>
      </c>
      <c r="E43" s="120">
        <v>6050</v>
      </c>
      <c r="F43" s="132">
        <v>2018</v>
      </c>
      <c r="G43" s="122">
        <v>11621</v>
      </c>
      <c r="H43" s="123">
        <v>11621</v>
      </c>
      <c r="I43" s="123"/>
      <c r="J43" s="124"/>
      <c r="K43" s="124"/>
      <c r="L43" s="124"/>
      <c r="M43" s="124"/>
      <c r="N43" s="129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  <c r="IP43" s="125"/>
    </row>
    <row r="44" spans="1:250" s="126" customFormat="1" ht="45" customHeight="1">
      <c r="A44" s="117">
        <v>30</v>
      </c>
      <c r="B44" s="134" t="s">
        <v>111</v>
      </c>
      <c r="C44" s="119">
        <v>921</v>
      </c>
      <c r="D44" s="119">
        <v>92109</v>
      </c>
      <c r="E44" s="120">
        <v>6050</v>
      </c>
      <c r="F44" s="132">
        <v>2018</v>
      </c>
      <c r="G44" s="122">
        <v>15822</v>
      </c>
      <c r="H44" s="123">
        <v>15822</v>
      </c>
      <c r="I44" s="123"/>
      <c r="J44" s="124"/>
      <c r="K44" s="124"/>
      <c r="L44" s="124"/>
      <c r="M44" s="124"/>
      <c r="N44" s="129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  <c r="II44" s="125"/>
      <c r="IJ44" s="125"/>
      <c r="IK44" s="125"/>
      <c r="IL44" s="125"/>
      <c r="IM44" s="125"/>
      <c r="IN44" s="125"/>
      <c r="IO44" s="125"/>
      <c r="IP44" s="125"/>
    </row>
    <row r="45" spans="1:250" s="126" customFormat="1" ht="47.25" customHeight="1">
      <c r="A45" s="117">
        <v>31</v>
      </c>
      <c r="B45" s="118" t="s">
        <v>112</v>
      </c>
      <c r="C45" s="119">
        <v>926</v>
      </c>
      <c r="D45" s="119">
        <v>92601</v>
      </c>
      <c r="E45" s="120">
        <v>6050</v>
      </c>
      <c r="F45" s="132">
        <v>2018</v>
      </c>
      <c r="G45" s="122">
        <v>8843</v>
      </c>
      <c r="H45" s="123">
        <v>8843</v>
      </c>
      <c r="I45" s="123"/>
      <c r="J45" s="124"/>
      <c r="K45" s="124"/>
      <c r="L45" s="124"/>
      <c r="M45" s="124"/>
      <c r="N45" s="129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  <c r="IG45" s="125"/>
      <c r="IH45" s="125"/>
      <c r="II45" s="125"/>
      <c r="IJ45" s="125"/>
      <c r="IK45" s="125"/>
      <c r="IL45" s="125"/>
      <c r="IM45" s="125"/>
      <c r="IN45" s="125"/>
      <c r="IO45" s="125"/>
      <c r="IP45" s="125"/>
    </row>
    <row r="46" spans="1:250" s="126" customFormat="1" ht="48" customHeight="1">
      <c r="A46" s="117">
        <v>32</v>
      </c>
      <c r="B46" s="118" t="s">
        <v>113</v>
      </c>
      <c r="C46" s="119">
        <v>926</v>
      </c>
      <c r="D46" s="119">
        <v>92601</v>
      </c>
      <c r="E46" s="120">
        <v>6050</v>
      </c>
      <c r="F46" s="132">
        <v>2018</v>
      </c>
      <c r="G46" s="122">
        <v>15000</v>
      </c>
      <c r="H46" s="123">
        <v>15000</v>
      </c>
      <c r="I46" s="123"/>
      <c r="J46" s="124"/>
      <c r="K46" s="124"/>
      <c r="L46" s="124"/>
      <c r="M46" s="124"/>
      <c r="N46" s="129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  <c r="IG46" s="125"/>
      <c r="IH46" s="125"/>
      <c r="II46" s="125"/>
      <c r="IJ46" s="125"/>
      <c r="IK46" s="125"/>
      <c r="IL46" s="125"/>
      <c r="IM46" s="125"/>
      <c r="IN46" s="125"/>
      <c r="IO46" s="125"/>
      <c r="IP46" s="125"/>
    </row>
    <row r="47" spans="1:250" s="126" customFormat="1" ht="47.25" customHeight="1">
      <c r="A47" s="117">
        <v>33</v>
      </c>
      <c r="B47" s="118" t="s">
        <v>114</v>
      </c>
      <c r="C47" s="119">
        <v>926</v>
      </c>
      <c r="D47" s="119">
        <v>92601</v>
      </c>
      <c r="E47" s="120">
        <v>6050</v>
      </c>
      <c r="F47" s="132">
        <v>2018</v>
      </c>
      <c r="G47" s="122">
        <v>19000</v>
      </c>
      <c r="H47" s="123">
        <v>19000</v>
      </c>
      <c r="I47" s="123"/>
      <c r="J47" s="124"/>
      <c r="K47" s="124"/>
      <c r="L47" s="124"/>
      <c r="M47" s="124"/>
      <c r="N47" s="129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  <c r="II47" s="125"/>
      <c r="IJ47" s="125"/>
      <c r="IK47" s="125"/>
      <c r="IL47" s="125"/>
      <c r="IM47" s="125"/>
      <c r="IN47" s="125"/>
      <c r="IO47" s="125"/>
      <c r="IP47" s="125"/>
    </row>
    <row r="48" spans="1:250" s="126" customFormat="1" ht="31.5" customHeight="1">
      <c r="A48" s="117">
        <v>34</v>
      </c>
      <c r="B48" s="118" t="s">
        <v>115</v>
      </c>
      <c r="C48" s="119">
        <v>926</v>
      </c>
      <c r="D48" s="119">
        <v>92695</v>
      </c>
      <c r="E48" s="120">
        <v>6060</v>
      </c>
      <c r="F48" s="132">
        <v>2018</v>
      </c>
      <c r="G48" s="122">
        <v>11500</v>
      </c>
      <c r="H48" s="123">
        <v>11500</v>
      </c>
      <c r="I48" s="123"/>
      <c r="J48" s="124"/>
      <c r="K48" s="124"/>
      <c r="L48" s="124"/>
      <c r="M48" s="124"/>
      <c r="N48" s="129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  <c r="IK48" s="125"/>
      <c r="IL48" s="125"/>
      <c r="IM48" s="125"/>
      <c r="IN48" s="125"/>
      <c r="IO48" s="125"/>
      <c r="IP48" s="125"/>
    </row>
    <row r="49" spans="1:253" s="126" customFormat="1" ht="47.25" customHeight="1">
      <c r="A49" s="117">
        <v>35</v>
      </c>
      <c r="B49" s="118" t="s">
        <v>116</v>
      </c>
      <c r="C49" s="119">
        <v>926</v>
      </c>
      <c r="D49" s="119">
        <v>92695</v>
      </c>
      <c r="E49" s="120">
        <v>6050</v>
      </c>
      <c r="F49" s="132">
        <v>2018</v>
      </c>
      <c r="G49" s="122">
        <v>12881</v>
      </c>
      <c r="H49" s="123">
        <v>12881</v>
      </c>
      <c r="I49" s="123"/>
      <c r="J49" s="124"/>
      <c r="K49" s="124"/>
      <c r="L49" s="124"/>
      <c r="M49" s="124"/>
      <c r="N49" s="129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  <c r="IK49" s="125"/>
      <c r="IL49" s="125"/>
      <c r="IM49" s="125"/>
      <c r="IN49" s="125"/>
      <c r="IO49" s="125"/>
      <c r="IP49" s="125"/>
    </row>
    <row r="50" spans="1:253" s="126" customFormat="1" ht="51.75" customHeight="1">
      <c r="A50" s="117">
        <v>36</v>
      </c>
      <c r="B50" s="118" t="s">
        <v>117</v>
      </c>
      <c r="C50" s="119">
        <v>926</v>
      </c>
      <c r="D50" s="119">
        <v>92695</v>
      </c>
      <c r="E50" s="120">
        <v>6050</v>
      </c>
      <c r="F50" s="132">
        <v>2018</v>
      </c>
      <c r="G50" s="122">
        <v>14200</v>
      </c>
      <c r="H50" s="123">
        <v>14200</v>
      </c>
      <c r="I50" s="123"/>
      <c r="J50" s="124"/>
      <c r="K50" s="124"/>
      <c r="L50" s="124"/>
      <c r="M50" s="124"/>
      <c r="N50" s="129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  <c r="II50" s="125"/>
      <c r="IJ50" s="125"/>
      <c r="IK50" s="125"/>
      <c r="IL50" s="125"/>
      <c r="IM50" s="125"/>
      <c r="IN50" s="125"/>
      <c r="IO50" s="125"/>
      <c r="IP50" s="125"/>
    </row>
    <row r="51" spans="1:253" s="126" customFormat="1" ht="31.5" customHeight="1">
      <c r="A51" s="117">
        <v>37</v>
      </c>
      <c r="B51" s="118" t="s">
        <v>118</v>
      </c>
      <c r="C51" s="119">
        <v>926</v>
      </c>
      <c r="D51" s="119">
        <v>92695</v>
      </c>
      <c r="E51" s="120">
        <v>6050</v>
      </c>
      <c r="F51" s="132">
        <v>2018</v>
      </c>
      <c r="G51" s="122">
        <v>11550</v>
      </c>
      <c r="H51" s="123">
        <v>11550</v>
      </c>
      <c r="I51" s="123"/>
      <c r="J51" s="124"/>
      <c r="K51" s="124"/>
      <c r="L51" s="124"/>
      <c r="M51" s="124"/>
      <c r="N51" s="129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  <c r="IJ51" s="125"/>
      <c r="IK51" s="125"/>
      <c r="IL51" s="125"/>
      <c r="IM51" s="125"/>
      <c r="IN51" s="125"/>
      <c r="IO51" s="125"/>
      <c r="IP51" s="125"/>
    </row>
    <row r="52" spans="1:253" s="126" customFormat="1" ht="47.25" customHeight="1">
      <c r="A52" s="117">
        <v>38</v>
      </c>
      <c r="B52" s="118" t="s">
        <v>119</v>
      </c>
      <c r="C52" s="119">
        <v>926</v>
      </c>
      <c r="D52" s="119">
        <v>92695</v>
      </c>
      <c r="E52" s="120">
        <v>6050</v>
      </c>
      <c r="F52" s="132">
        <v>2018</v>
      </c>
      <c r="G52" s="122">
        <v>15750</v>
      </c>
      <c r="H52" s="123">
        <v>15750</v>
      </c>
      <c r="I52" s="123"/>
      <c r="J52" s="124"/>
      <c r="K52" s="124"/>
      <c r="L52" s="124"/>
      <c r="M52" s="124"/>
      <c r="N52" s="129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</row>
    <row r="53" spans="1:253" s="126" customFormat="1" ht="47.25" customHeight="1">
      <c r="A53" s="117">
        <v>39</v>
      </c>
      <c r="B53" s="118" t="s">
        <v>120</v>
      </c>
      <c r="C53" s="119">
        <v>926</v>
      </c>
      <c r="D53" s="119">
        <v>92695</v>
      </c>
      <c r="E53" s="120">
        <v>6050</v>
      </c>
      <c r="F53" s="132">
        <v>2018</v>
      </c>
      <c r="G53" s="122">
        <v>12000</v>
      </c>
      <c r="H53" s="123">
        <v>12000</v>
      </c>
      <c r="I53" s="123"/>
      <c r="J53" s="124"/>
      <c r="K53" s="124"/>
      <c r="L53" s="124"/>
      <c r="M53" s="124"/>
      <c r="N53" s="129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</row>
    <row r="54" spans="1:253" s="126" customFormat="1" ht="47.25" customHeight="1">
      <c r="A54" s="117">
        <v>40</v>
      </c>
      <c r="B54" s="118" t="s">
        <v>121</v>
      </c>
      <c r="C54" s="119">
        <v>926</v>
      </c>
      <c r="D54" s="119">
        <v>92695</v>
      </c>
      <c r="E54" s="120">
        <v>6050</v>
      </c>
      <c r="F54" s="132">
        <v>2018</v>
      </c>
      <c r="G54" s="122">
        <v>21000</v>
      </c>
      <c r="H54" s="123">
        <v>21000</v>
      </c>
      <c r="I54" s="123"/>
      <c r="J54" s="124"/>
      <c r="K54" s="124"/>
      <c r="L54" s="124"/>
      <c r="M54" s="124"/>
      <c r="N54" s="129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  <c r="IP54" s="125"/>
    </row>
    <row r="55" spans="1:253" s="126" customFormat="1" ht="47.25" customHeight="1">
      <c r="A55" s="117">
        <v>41</v>
      </c>
      <c r="B55" s="118" t="s">
        <v>122</v>
      </c>
      <c r="C55" s="119">
        <v>926</v>
      </c>
      <c r="D55" s="119">
        <v>92695</v>
      </c>
      <c r="E55" s="120">
        <v>6060</v>
      </c>
      <c r="F55" s="132">
        <v>2018</v>
      </c>
      <c r="G55" s="122">
        <v>4600</v>
      </c>
      <c r="H55" s="123">
        <v>4600</v>
      </c>
      <c r="I55" s="123"/>
      <c r="J55" s="124"/>
      <c r="K55" s="124"/>
      <c r="L55" s="124"/>
      <c r="M55" s="124"/>
      <c r="N55" s="129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5"/>
      <c r="IK55" s="125"/>
      <c r="IL55" s="125"/>
      <c r="IM55" s="125"/>
      <c r="IN55" s="125"/>
      <c r="IO55" s="125"/>
      <c r="IP55" s="125"/>
    </row>
    <row r="56" spans="1:253" s="126" customFormat="1" ht="31.5" customHeight="1">
      <c r="A56" s="117">
        <v>42</v>
      </c>
      <c r="B56" s="118" t="s">
        <v>123</v>
      </c>
      <c r="C56" s="119">
        <v>926</v>
      </c>
      <c r="D56" s="119">
        <v>92695</v>
      </c>
      <c r="E56" s="120">
        <v>6060</v>
      </c>
      <c r="F56" s="132">
        <v>2018</v>
      </c>
      <c r="G56" s="122">
        <v>17318</v>
      </c>
      <c r="H56" s="123">
        <v>17318</v>
      </c>
      <c r="I56" s="123"/>
      <c r="J56" s="124"/>
      <c r="K56" s="124"/>
      <c r="L56" s="124"/>
      <c r="M56" s="124"/>
      <c r="N56" s="129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  <c r="IP56" s="125"/>
    </row>
    <row r="57" spans="1:253" s="126" customFormat="1" ht="31.5" customHeight="1">
      <c r="A57" s="117">
        <v>43</v>
      </c>
      <c r="B57" s="118" t="s">
        <v>127</v>
      </c>
      <c r="C57" s="119">
        <v>926</v>
      </c>
      <c r="D57" s="119">
        <v>92695</v>
      </c>
      <c r="E57" s="120">
        <v>6060</v>
      </c>
      <c r="F57" s="132">
        <v>2018</v>
      </c>
      <c r="G57" s="122">
        <v>3500</v>
      </c>
      <c r="H57" s="123">
        <v>3500</v>
      </c>
      <c r="I57" s="123"/>
      <c r="J57" s="124"/>
      <c r="K57" s="124"/>
      <c r="L57" s="124"/>
      <c r="M57" s="124"/>
      <c r="N57" s="129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  <c r="IG57" s="125"/>
      <c r="IH57" s="125"/>
      <c r="II57" s="125"/>
      <c r="IJ57" s="125"/>
      <c r="IK57" s="125"/>
      <c r="IL57" s="125"/>
      <c r="IM57" s="125"/>
      <c r="IN57" s="125"/>
      <c r="IO57" s="125"/>
      <c r="IP57" s="125"/>
    </row>
    <row r="58" spans="1:253" s="126" customFormat="1" ht="31.5" customHeight="1">
      <c r="A58" s="117">
        <v>44</v>
      </c>
      <c r="B58" s="118" t="s">
        <v>128</v>
      </c>
      <c r="C58" s="119">
        <v>926</v>
      </c>
      <c r="D58" s="119">
        <v>92695</v>
      </c>
      <c r="E58" s="120">
        <v>6060</v>
      </c>
      <c r="F58" s="132">
        <v>2018</v>
      </c>
      <c r="G58" s="122">
        <v>22023</v>
      </c>
      <c r="H58" s="123">
        <v>22023</v>
      </c>
      <c r="I58" s="123"/>
      <c r="J58" s="124"/>
      <c r="K58" s="124"/>
      <c r="L58" s="124"/>
      <c r="M58" s="124"/>
      <c r="N58" s="129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</row>
    <row r="59" spans="1:253" s="126" customFormat="1" ht="31.5" customHeight="1">
      <c r="A59" s="117">
        <v>45</v>
      </c>
      <c r="B59" s="118" t="s">
        <v>129</v>
      </c>
      <c r="C59" s="119">
        <v>926</v>
      </c>
      <c r="D59" s="119">
        <v>92695</v>
      </c>
      <c r="E59" s="120">
        <v>6060</v>
      </c>
      <c r="F59" s="132">
        <v>2018</v>
      </c>
      <c r="G59" s="122">
        <v>11930</v>
      </c>
      <c r="H59" s="123">
        <v>11930</v>
      </c>
      <c r="I59" s="123"/>
      <c r="J59" s="124"/>
      <c r="K59" s="124"/>
      <c r="L59" s="124"/>
      <c r="M59" s="124"/>
      <c r="N59" s="129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125"/>
      <c r="GE59" s="125"/>
      <c r="GF59" s="125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</row>
    <row r="60" spans="1:253" s="126" customFormat="1" ht="31.5" customHeight="1">
      <c r="A60" s="117">
        <v>46</v>
      </c>
      <c r="B60" s="118" t="s">
        <v>130</v>
      </c>
      <c r="C60" s="119">
        <v>926</v>
      </c>
      <c r="D60" s="119">
        <v>92695</v>
      </c>
      <c r="E60" s="120">
        <v>6060</v>
      </c>
      <c r="F60" s="132">
        <v>2018</v>
      </c>
      <c r="G60" s="122">
        <v>11418</v>
      </c>
      <c r="H60" s="123">
        <v>11418</v>
      </c>
      <c r="I60" s="123"/>
      <c r="J60" s="124"/>
      <c r="K60" s="124"/>
      <c r="L60" s="124"/>
      <c r="M60" s="124"/>
      <c r="N60" s="129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  <c r="EC60" s="125"/>
      <c r="ED60" s="125"/>
      <c r="EE60" s="125"/>
      <c r="EF60" s="125"/>
      <c r="EG60" s="125"/>
      <c r="EH60" s="125"/>
      <c r="EI60" s="125"/>
      <c r="EJ60" s="125"/>
      <c r="EK60" s="125"/>
      <c r="EL60" s="125"/>
      <c r="EM60" s="125"/>
      <c r="EN60" s="125"/>
      <c r="EO60" s="125"/>
      <c r="EP60" s="125"/>
      <c r="EQ60" s="125"/>
      <c r="ER60" s="125"/>
      <c r="ES60" s="125"/>
      <c r="ET60" s="125"/>
      <c r="EU60" s="125"/>
      <c r="EV60" s="125"/>
      <c r="EW60" s="125"/>
      <c r="EX60" s="125"/>
      <c r="EY60" s="125"/>
      <c r="EZ60" s="125"/>
      <c r="FA60" s="125"/>
      <c r="FB60" s="125"/>
      <c r="FC60" s="125"/>
      <c r="FD60" s="125"/>
      <c r="FE60" s="125"/>
      <c r="FF60" s="125"/>
      <c r="FG60" s="125"/>
      <c r="FH60" s="125"/>
      <c r="FI60" s="125"/>
      <c r="FJ60" s="125"/>
      <c r="FK60" s="125"/>
      <c r="FL60" s="125"/>
      <c r="FM60" s="125"/>
      <c r="FN60" s="125"/>
      <c r="FO60" s="125"/>
      <c r="FP60" s="125"/>
      <c r="FQ60" s="125"/>
      <c r="FR60" s="125"/>
      <c r="FS60" s="125"/>
      <c r="FT60" s="125"/>
      <c r="FU60" s="125"/>
      <c r="FV60" s="125"/>
      <c r="FW60" s="125"/>
      <c r="FX60" s="125"/>
      <c r="FY60" s="125"/>
      <c r="FZ60" s="125"/>
      <c r="GA60" s="125"/>
      <c r="GB60" s="125"/>
      <c r="GC60" s="125"/>
      <c r="GD60" s="125"/>
      <c r="GE60" s="125"/>
      <c r="GF60" s="125"/>
      <c r="GG60" s="125"/>
      <c r="GH60" s="125"/>
      <c r="GI60" s="125"/>
      <c r="GJ60" s="125"/>
      <c r="GK60" s="125"/>
      <c r="GL60" s="125"/>
      <c r="GM60" s="125"/>
      <c r="GN60" s="125"/>
      <c r="GO60" s="125"/>
      <c r="GP60" s="125"/>
      <c r="GQ60" s="125"/>
      <c r="GR60" s="125"/>
      <c r="GS60" s="125"/>
      <c r="GT60" s="125"/>
      <c r="GU60" s="125"/>
      <c r="GV60" s="125"/>
      <c r="GW60" s="125"/>
      <c r="GX60" s="125"/>
      <c r="GY60" s="125"/>
      <c r="GZ60" s="125"/>
      <c r="HA60" s="125"/>
      <c r="HB60" s="125"/>
      <c r="HC60" s="125"/>
      <c r="HD60" s="125"/>
      <c r="HE60" s="125"/>
      <c r="HF60" s="125"/>
      <c r="HG60" s="125"/>
      <c r="HH60" s="125"/>
      <c r="HI60" s="125"/>
      <c r="HJ60" s="125"/>
      <c r="HK60" s="125"/>
      <c r="HL60" s="125"/>
      <c r="HM60" s="125"/>
      <c r="HN60" s="125"/>
      <c r="HO60" s="125"/>
      <c r="HP60" s="125"/>
      <c r="HQ60" s="125"/>
      <c r="HR60" s="125"/>
      <c r="HS60" s="125"/>
      <c r="HT60" s="125"/>
      <c r="HU60" s="125"/>
      <c r="HV60" s="125"/>
      <c r="HW60" s="125"/>
      <c r="HX60" s="125"/>
      <c r="HY60" s="125"/>
      <c r="HZ60" s="125"/>
      <c r="IA60" s="125"/>
      <c r="IB60" s="125"/>
      <c r="IC60" s="125"/>
      <c r="ID60" s="125"/>
      <c r="IE60" s="125"/>
      <c r="IF60" s="125"/>
      <c r="IG60" s="125"/>
      <c r="IH60" s="125"/>
      <c r="II60" s="125"/>
      <c r="IJ60" s="125"/>
      <c r="IK60" s="125"/>
      <c r="IL60" s="125"/>
      <c r="IM60" s="125"/>
      <c r="IN60" s="125"/>
      <c r="IO60" s="125"/>
      <c r="IP60" s="125"/>
    </row>
    <row r="61" spans="1:253" s="126" customFormat="1" ht="15.75" customHeight="1">
      <c r="A61" s="135"/>
      <c r="B61" s="138" t="s">
        <v>76</v>
      </c>
      <c r="C61" s="139"/>
      <c r="D61" s="139"/>
      <c r="E61" s="139"/>
      <c r="F61" s="139"/>
      <c r="G61" s="140">
        <f t="shared" ref="G61:L61" si="0">SUM(G10:G60)</f>
        <v>3803920.73</v>
      </c>
      <c r="H61" s="141">
        <f t="shared" si="0"/>
        <v>1427200</v>
      </c>
      <c r="I61" s="141">
        <f t="shared" si="0"/>
        <v>774052.73</v>
      </c>
      <c r="J61" s="141">
        <f t="shared" si="0"/>
        <v>607400</v>
      </c>
      <c r="K61" s="141">
        <f t="shared" si="0"/>
        <v>0</v>
      </c>
      <c r="L61" s="141">
        <f t="shared" si="0"/>
        <v>995268</v>
      </c>
      <c r="M61" s="141"/>
      <c r="N61" s="141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5"/>
      <c r="FE61" s="125"/>
      <c r="FF61" s="125"/>
      <c r="FG61" s="125"/>
      <c r="FH61" s="125"/>
      <c r="FI61" s="125"/>
      <c r="FJ61" s="125"/>
      <c r="FK61" s="125"/>
      <c r="FL61" s="125"/>
      <c r="FM61" s="125"/>
      <c r="FN61" s="125"/>
      <c r="FO61" s="125"/>
      <c r="FP61" s="125"/>
      <c r="FQ61" s="125"/>
      <c r="FR61" s="125"/>
      <c r="FS61" s="125"/>
      <c r="FT61" s="125"/>
      <c r="FU61" s="125"/>
      <c r="FV61" s="125"/>
      <c r="FW61" s="125"/>
      <c r="FX61" s="125"/>
      <c r="FY61" s="125"/>
      <c r="FZ61" s="125"/>
      <c r="GA61" s="125"/>
      <c r="GB61" s="125"/>
      <c r="GC61" s="125"/>
      <c r="GD61" s="125"/>
      <c r="GE61" s="125"/>
      <c r="GF61" s="125"/>
      <c r="GG61" s="125"/>
      <c r="GH61" s="125"/>
      <c r="GI61" s="125"/>
      <c r="GJ61" s="125"/>
      <c r="GK61" s="125"/>
      <c r="GL61" s="125"/>
      <c r="GM61" s="125"/>
      <c r="GN61" s="125"/>
      <c r="GO61" s="125"/>
      <c r="GP61" s="125"/>
      <c r="GQ61" s="125"/>
      <c r="GR61" s="125"/>
      <c r="GS61" s="125"/>
      <c r="GT61" s="125"/>
      <c r="GU61" s="125"/>
      <c r="GV61" s="125"/>
      <c r="GW61" s="125"/>
      <c r="GX61" s="125"/>
      <c r="GY61" s="125"/>
      <c r="GZ61" s="125"/>
      <c r="HA61" s="125"/>
      <c r="HB61" s="125"/>
      <c r="HC61" s="125"/>
      <c r="HD61" s="125"/>
      <c r="HE61" s="125"/>
      <c r="HF61" s="125"/>
      <c r="HG61" s="125"/>
      <c r="HH61" s="125"/>
      <c r="HI61" s="125"/>
      <c r="HJ61" s="125"/>
      <c r="HK61" s="125"/>
      <c r="HL61" s="125"/>
      <c r="HM61" s="125"/>
      <c r="HN61" s="125"/>
      <c r="HO61" s="125"/>
      <c r="HP61" s="125"/>
      <c r="HQ61" s="125"/>
      <c r="HR61" s="125"/>
      <c r="HS61" s="125"/>
      <c r="HT61" s="125"/>
      <c r="HU61" s="125"/>
      <c r="HV61" s="125"/>
      <c r="HW61" s="125"/>
      <c r="HX61" s="125"/>
      <c r="HY61" s="125"/>
      <c r="HZ61" s="125"/>
      <c r="IA61" s="125"/>
      <c r="IB61" s="125"/>
      <c r="IC61" s="125"/>
      <c r="ID61" s="125"/>
      <c r="IE61" s="125"/>
      <c r="IF61" s="125"/>
      <c r="IG61" s="125"/>
      <c r="IH61" s="125"/>
      <c r="II61" s="125"/>
      <c r="IJ61" s="125"/>
      <c r="IK61" s="125"/>
      <c r="IL61" s="125"/>
      <c r="IM61" s="125"/>
      <c r="IN61" s="125"/>
      <c r="IO61" s="125"/>
      <c r="IP61" s="125"/>
    </row>
    <row r="62" spans="1:253" ht="24" customHeight="1"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</row>
    <row r="63" spans="1:253"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</row>
    <row r="64" spans="1:253">
      <c r="H64" s="137"/>
      <c r="I64" s="137"/>
      <c r="J64" s="137"/>
      <c r="K64" s="137"/>
      <c r="L64" s="137"/>
      <c r="M64" s="137"/>
      <c r="N64" s="137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</row>
    <row r="65" spans="15:15">
      <c r="O65" s="137"/>
    </row>
  </sheetData>
  <autoFilter ref="A9:N62"/>
  <mergeCells count="21">
    <mergeCell ref="D7:D8"/>
    <mergeCell ref="E7:E8"/>
    <mergeCell ref="F7:F8"/>
    <mergeCell ref="A30:A31"/>
    <mergeCell ref="B30:B31"/>
    <mergeCell ref="A32:A33"/>
    <mergeCell ref="N7:N8"/>
    <mergeCell ref="A13:A14"/>
    <mergeCell ref="B13:B14"/>
    <mergeCell ref="F13:F14"/>
    <mergeCell ref="A16:A17"/>
    <mergeCell ref="B16:B17"/>
    <mergeCell ref="G7:G8"/>
    <mergeCell ref="H7:H8"/>
    <mergeCell ref="I7:I8"/>
    <mergeCell ref="J7:K7"/>
    <mergeCell ref="L7:L8"/>
    <mergeCell ref="M7:M8"/>
    <mergeCell ref="A7:A8"/>
    <mergeCell ref="B7:B8"/>
    <mergeCell ref="C7:C8"/>
  </mergeCells>
  <printOptions horizontalCentered="1" gridLinesSet="0"/>
  <pageMargins left="0.39370078740157483" right="0.15748031496062992" top="0.59055118110236227" bottom="0.70866141732283472" header="0.51181102362204722" footer="0.35433070866141736"/>
  <pageSetup paperSize="9" scale="69" fitToHeight="0" orientation="landscape" horizontalDpi="300" verticalDpi="300" r:id="rId1"/>
  <headerFooter alignWithMargins="0"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58" workbookViewId="0">
      <selection activeCell="H40" sqref="H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(3) jednostki niepubliczne</vt:lpstr>
      <vt:lpstr>(5) fundusz sołecki</vt:lpstr>
      <vt:lpstr>(6) Zadania inwestycyjne</vt:lpstr>
      <vt:lpstr>Arkusz1</vt:lpstr>
      <vt:lpstr>Arkusz2</vt:lpstr>
      <vt:lpstr>'(3) jednostki niepubliczne'!Obszar_wydruku</vt:lpstr>
      <vt:lpstr>'(5) fundusz sołecki'!Obszar_wydruku</vt:lpstr>
      <vt:lpstr>'(6) Zadania inwestycyjne'!Obszar_wydruku</vt:lpstr>
      <vt:lpstr>'(3) jednostki niepubliczne'!Tytuły_wydruku</vt:lpstr>
      <vt:lpstr>'(5) fundusz sołecki'!Tytuły_wydruku</vt:lpstr>
      <vt:lpstr>'(6) Zadania inwestycyjne'!Tytuły_wydruku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</dc:creator>
  <cp:lastModifiedBy>Biuro Rady</cp:lastModifiedBy>
  <cp:lastPrinted>2018-08-01T09:30:41Z</cp:lastPrinted>
  <dcterms:created xsi:type="dcterms:W3CDTF">2018-07-09T12:21:00Z</dcterms:created>
  <dcterms:modified xsi:type="dcterms:W3CDTF">2018-08-01T09:30:50Z</dcterms:modified>
</cp:coreProperties>
</file>